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TC\Desktop\Design meetring 162\E76 Project Proposal Amended\"/>
    </mc:Choice>
  </mc:AlternateContent>
  <xr:revisionPtr revIDLastSave="0" documentId="13_ncr:1_{9B45CBCB-72B2-4741-A8D6-32FC97E0B8D8}" xr6:coauthVersionLast="47" xr6:coauthVersionMax="47" xr10:uidLastSave="{00000000-0000-0000-0000-000000000000}"/>
  <bookViews>
    <workbookView xWindow="-108" yWindow="-108" windowWidth="23256" windowHeight="12456" activeTab="2" xr2:uid="{1F06FB09-3FC8-4DF4-8053-5717899AEA46}"/>
  </bookViews>
  <sheets>
    <sheet name="Male wash room Near DO2" sheetId="3" r:id="rId1"/>
    <sheet name="Admin Building 1st. Floor Male " sheetId="2" r:id="rId2"/>
    <sheet name="Admin Building 1st Floor Female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3" l="1"/>
  <c r="F29" i="3"/>
  <c r="F15" i="3"/>
  <c r="F9" i="3"/>
  <c r="F10" i="3"/>
  <c r="F34" i="3"/>
  <c r="N26" i="3"/>
  <c r="E56" i="1"/>
  <c r="E55" i="1"/>
  <c r="E54" i="1"/>
  <c r="E53" i="1"/>
  <c r="E36" i="1"/>
  <c r="E37" i="1" s="1"/>
  <c r="E38" i="1" s="1"/>
  <c r="F31" i="3"/>
  <c r="F28" i="3"/>
  <c r="F16" i="3"/>
  <c r="F25" i="3"/>
  <c r="F24" i="3"/>
  <c r="F23" i="3"/>
  <c r="F22" i="3"/>
  <c r="F21" i="3"/>
  <c r="F20" i="3"/>
  <c r="F19" i="3"/>
  <c r="F18" i="3"/>
  <c r="F17" i="3"/>
  <c r="F14" i="3"/>
  <c r="F13" i="3"/>
  <c r="F12" i="3"/>
  <c r="F31" i="2"/>
  <c r="F30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30" i="1"/>
  <c r="F29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E39" i="1" l="1"/>
  <c r="E40" i="1" s="1"/>
  <c r="E41" i="1" s="1"/>
  <c r="E42" i="1" s="1"/>
  <c r="E43" i="1" s="1"/>
  <c r="E57" i="1"/>
  <c r="F32" i="1"/>
  <c r="F33" i="2"/>
  <c r="F35" i="3"/>
</calcChain>
</file>

<file path=xl/sharedStrings.xml><?xml version="1.0" encoding="utf-8"?>
<sst xmlns="http://schemas.openxmlformats.org/spreadsheetml/2006/main" count="208" uniqueCount="93">
  <si>
    <t>PEFAA  WASHROOMS PROJECT @ FACULTY OF ENGINEERING , UoP IN 2024/25</t>
  </si>
  <si>
    <t>Bill of Quantities for Female Washroom On Administration Building 1st. Floor</t>
  </si>
  <si>
    <t>Serial No.</t>
  </si>
  <si>
    <t>Required Item</t>
  </si>
  <si>
    <t>Unit</t>
  </si>
  <si>
    <t>Quantity</t>
  </si>
  <si>
    <t>Rate</t>
  </si>
  <si>
    <t>Amount</t>
  </si>
  <si>
    <t>Supply and Installation of  Vanity Wash basin Summer cube</t>
  </si>
  <si>
    <t>Nos.</t>
  </si>
  <si>
    <t>Supply and Installation of model EFI Water Closet</t>
  </si>
  <si>
    <t>Supply and Installation of SD90943L Cold Water Tap</t>
  </si>
  <si>
    <t xml:space="preserve">Supply and Installation of model A603 Angle valves </t>
  </si>
  <si>
    <t xml:space="preserve">Supply and Installation of model SD9A126 Rocell Wall Mounted Bib Tap </t>
  </si>
  <si>
    <t xml:space="preserve">Supply and installation of  300mm x 300 mm floor tiles  of approved color. </t>
  </si>
  <si>
    <t>Sq Ft.</t>
  </si>
  <si>
    <t>Supply and installation of  600mm * 300mm wall tiles of approved color.</t>
  </si>
  <si>
    <t>Sq ft.</t>
  </si>
  <si>
    <t>500mm x 700mm Rectangular, beveled edge wall-mounted mirror - (Model FLM 5) 4mm Thickness</t>
  </si>
  <si>
    <t>Framed mirror (1200mm * 600mm)</t>
  </si>
  <si>
    <t>Supply and Installation of Pedal Dustbin</t>
  </si>
  <si>
    <t>Supply and Installation of Wooden Detergent Rack</t>
  </si>
  <si>
    <t>Supply and Installation of 5W LED Bulb/ 2ft fluorescent lamps</t>
  </si>
  <si>
    <t>Supply and Installation of Bag Racks</t>
  </si>
  <si>
    <t>Supply and Installation of a bathroom  Doors</t>
  </si>
  <si>
    <t>Supply and Installation of Door locks</t>
  </si>
  <si>
    <t>Supply and Installation of IDC-A0222 Soap Wire Basket</t>
  </si>
  <si>
    <t>Supply and Installation of Model  IDC-A0308 Paper Holder</t>
  </si>
  <si>
    <t>Supply and Installation of SCL 01 Chrome Metal Flex Bidet Spray</t>
  </si>
  <si>
    <t>Bag Hanger inside wash room</t>
  </si>
  <si>
    <t>Supply of uPVC pipes and specials valves</t>
  </si>
  <si>
    <t>Ttem</t>
  </si>
  <si>
    <t>Installation cost of additional uPVC Pipes, Specials and Valves</t>
  </si>
  <si>
    <t>Item</t>
  </si>
  <si>
    <t>Allow for removal of sanitary fittings and tiles etc.</t>
  </si>
  <si>
    <t xml:space="preserve">Internal painting of the washroom </t>
  </si>
  <si>
    <t>Sq ft</t>
  </si>
  <si>
    <t>Painting of the Doors</t>
  </si>
  <si>
    <t xml:space="preserve">Minor accessories </t>
  </si>
  <si>
    <t>Sub Total</t>
  </si>
  <si>
    <t>Description</t>
  </si>
  <si>
    <t>Receipt</t>
  </si>
  <si>
    <t>Expenditure</t>
  </si>
  <si>
    <t>Balance</t>
  </si>
  <si>
    <t xml:space="preserve">Amount Received </t>
  </si>
  <si>
    <t xml:space="preserve">Admin Building 1st. Floor  Female washroom improvement </t>
  </si>
  <si>
    <t xml:space="preserve">Admin Building 1st. Floor male washroom improvement </t>
  </si>
  <si>
    <t>Supply and Installation of a Water Closet complete with Bidet functions</t>
  </si>
  <si>
    <t>PEFAA FEMALE WASHROOMS PROJECT @ FACULTY OF ENGINEERING , UoP IN 2024/25</t>
  </si>
  <si>
    <t>Bill of Quantities for Male Washroom In 1st. Floor of Admin Building</t>
  </si>
  <si>
    <t>Supply and Installation of  Vanity Wash basin Summer blue or similar</t>
  </si>
  <si>
    <t>Supply and Installtion of Urinals with sensor taps and separation</t>
  </si>
  <si>
    <t>Rate  (Rs.)</t>
  </si>
  <si>
    <t>Amount (Rs.)</t>
  </si>
  <si>
    <t>Supply and Installation of model N091215 Cold Water Tap</t>
  </si>
  <si>
    <t>Supply and Installation of model Angle valves A603</t>
  </si>
  <si>
    <t xml:space="preserve">Supply and Installation of model SD9A126 Rocell Wall Mounted Tap </t>
  </si>
  <si>
    <t>Supply and Installation of Doors</t>
  </si>
  <si>
    <t>Supply and apply of approved paints on internal walls including wall preparation.</t>
  </si>
  <si>
    <t>Total</t>
  </si>
  <si>
    <t xml:space="preserve">Allocated to E 76 Batch </t>
  </si>
  <si>
    <t xml:space="preserve">Proposed to be Allocated to E 76 Batch </t>
  </si>
  <si>
    <t>Male Wash Room Near Drawing office 02</t>
  </si>
  <si>
    <t>Cost per one (Rs.)</t>
  </si>
  <si>
    <t>Total Cost (Rs.)</t>
  </si>
  <si>
    <t>Hand Dryer</t>
  </si>
  <si>
    <t>Handwash Dispenser</t>
  </si>
  <si>
    <t>Paper Towel Dispenser</t>
  </si>
  <si>
    <t>Indoor Plants</t>
  </si>
  <si>
    <t>Bill of Quantities for Male Washroom Near the Drawing office No. 02</t>
  </si>
  <si>
    <t>Supply and Installation of 5W Tube light LED Bulb</t>
  </si>
  <si>
    <t>Supply and installation of Gully covers</t>
  </si>
  <si>
    <t xml:space="preserve">Introduction of KDK brand Industrial type 20 RLA model exhaust fans </t>
  </si>
  <si>
    <t xml:space="preserve">Minor repairs to tool room door and Main door </t>
  </si>
  <si>
    <t xml:space="preserve">Item </t>
  </si>
  <si>
    <t>Cclaening the wash room block to its original state.</t>
  </si>
  <si>
    <t xml:space="preserve">No. </t>
  </si>
  <si>
    <t xml:space="preserve">Supply and installation of  Waste Traps for wash basins with angle valves and flexible hoses </t>
  </si>
  <si>
    <t>Supply and installation of Waste Traps for Urinals  and Push typeurinal flush valves</t>
  </si>
  <si>
    <t>Supply and installation of  of new seat covers for the  commodes (Rocell brand)</t>
  </si>
  <si>
    <t>Supply and installation of 500mm x 700mm Rectangular, beveled edge wall-mounted mirror - (Model FLM 5) 4mm Thickness</t>
  </si>
  <si>
    <t>Supply and installation of Framed mirror (1200mm * 600mm)</t>
  </si>
  <si>
    <t>Supply and installation of  Shower Caps, valves etc</t>
  </si>
  <si>
    <t>Supply and installation of  of Required PVC pipes, specials and other asssoceries for completion of the Plumnbing works</t>
  </si>
  <si>
    <t>Supply and installation of of 6 timber doors for wash rooms with furniture and locks</t>
  </si>
  <si>
    <t>Supply and Painting of the Doors</t>
  </si>
  <si>
    <t>Supply andPainting of roof Frame</t>
  </si>
  <si>
    <t>Main Corridor Painting 370 m2@1200/=</t>
  </si>
  <si>
    <t>Main Corridor water Proofing (Part Funding. E83 contributing Rs.1.3 m)</t>
  </si>
  <si>
    <t>Addl Items for Wash rooms</t>
  </si>
  <si>
    <t xml:space="preserve">Balance available for contingencies </t>
  </si>
  <si>
    <t>Replacement of 60 concrete Manhhole covers in the faculty</t>
  </si>
  <si>
    <t>Addl Items for Wash rooms (given Below)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</si>
</sst>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rgb="FF1F1F1F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4">
    <xf numFmtId="0" fontId="0" fillId="0" borderId="0" xfId="0"/>
    <xf numFmtId="0" fontId="2" fillId="0" borderId="1" xfId="0" applyFont="1" applyBorder="1" applyAlignment="1">
      <alignment horizontal="center"/>
    </xf>
    <xf numFmtId="0" fontId="4" fillId="0" borderId="0" xfId="0" applyFont="1"/>
    <xf numFmtId="43" fontId="5" fillId="0" borderId="0" xfId="1" applyFont="1"/>
    <xf numFmtId="0" fontId="3" fillId="0" borderId="1" xfId="0" applyFont="1" applyBorder="1" applyAlignment="1">
      <alignment horizontal="center" vertical="center" wrapText="1"/>
    </xf>
    <xf numFmtId="43" fontId="3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3" fontId="5" fillId="0" borderId="1" xfId="1" applyFont="1" applyBorder="1" applyAlignment="1">
      <alignment horizontal="center" vertical="center"/>
    </xf>
    <xf numFmtId="43" fontId="5" fillId="0" borderId="1" xfId="1" applyFont="1" applyBorder="1" applyAlignment="1">
      <alignment horizontal="center" vertical="center" wrapText="1"/>
    </xf>
    <xf numFmtId="43" fontId="5" fillId="0" borderId="2" xfId="1" applyFont="1" applyBorder="1" applyAlignment="1">
      <alignment horizontal="right" vertical="center"/>
    </xf>
    <xf numFmtId="43" fontId="5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43" fontId="5" fillId="2" borderId="1" xfId="1" applyFont="1" applyFill="1" applyBorder="1" applyAlignment="1">
      <alignment horizontal="center" vertical="center"/>
    </xf>
    <xf numFmtId="43" fontId="5" fillId="0" borderId="1" xfId="1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43" fontId="5" fillId="0" borderId="1" xfId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43" fontId="5" fillId="2" borderId="1" xfId="1" applyFont="1" applyFill="1" applyBorder="1" applyAlignment="1">
      <alignment horizontal="right" vertical="center" wrapText="1"/>
    </xf>
    <xf numFmtId="43" fontId="5" fillId="2" borderId="2" xfId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/>
    <xf numFmtId="4" fontId="0" fillId="0" borderId="1" xfId="0" applyNumberForma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/>
    <xf numFmtId="43" fontId="5" fillId="0" borderId="1" xfId="1" applyFont="1" applyBorder="1"/>
    <xf numFmtId="43" fontId="3" fillId="0" borderId="1" xfId="1" applyFont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4" fontId="0" fillId="0" borderId="1" xfId="0" applyNumberFormat="1" applyBorder="1"/>
    <xf numFmtId="4" fontId="0" fillId="0" borderId="0" xfId="0" applyNumberFormat="1"/>
    <xf numFmtId="0" fontId="0" fillId="0" borderId="1" xfId="0" applyBorder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/>
    <xf numFmtId="0" fontId="9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43" fontId="5" fillId="0" borderId="1" xfId="2" applyFont="1" applyBorder="1" applyAlignment="1">
      <alignment vertical="center" wrapText="1"/>
    </xf>
    <xf numFmtId="43" fontId="5" fillId="0" borderId="1" xfId="2" applyFont="1" applyBorder="1" applyAlignment="1">
      <alignment horizontal="right" vertical="center"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43" fontId="5" fillId="0" borderId="10" xfId="2" applyFont="1" applyBorder="1" applyAlignment="1">
      <alignment horizontal="right" vertical="center" wrapText="1"/>
    </xf>
    <xf numFmtId="43" fontId="5" fillId="0" borderId="10" xfId="2" applyFont="1" applyBorder="1" applyAlignment="1">
      <alignment horizontal="center" vertical="center" wrapText="1"/>
    </xf>
    <xf numFmtId="43" fontId="5" fillId="0" borderId="10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43" fontId="5" fillId="0" borderId="10" xfId="2" applyFont="1" applyBorder="1" applyAlignment="1">
      <alignment vertical="center" wrapText="1"/>
    </xf>
    <xf numFmtId="4" fontId="5" fillId="0" borderId="1" xfId="0" applyNumberFormat="1" applyFont="1" applyBorder="1"/>
    <xf numFmtId="43" fontId="5" fillId="0" borderId="1" xfId="2" applyFont="1" applyFill="1" applyBorder="1" applyAlignment="1">
      <alignment horizontal="right" vertical="center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43" fontId="3" fillId="0" borderId="1" xfId="2" applyFont="1" applyBorder="1" applyAlignment="1">
      <alignment horizontal="right" vertical="center" wrapText="1"/>
    </xf>
    <xf numFmtId="0" fontId="4" fillId="0" borderId="12" xfId="0" applyFont="1" applyBorder="1" applyAlignment="1">
      <alignment horizontal="center" vertical="center"/>
    </xf>
    <xf numFmtId="0" fontId="10" fillId="0" borderId="9" xfId="0" applyFont="1" applyBorder="1" applyAlignment="1">
      <alignment vertical="center" wrapText="1"/>
    </xf>
    <xf numFmtId="43" fontId="9" fillId="0" borderId="10" xfId="2" applyFont="1" applyBorder="1" applyAlignment="1">
      <alignment horizontal="right" vertical="center" wrapText="1"/>
    </xf>
    <xf numFmtId="0" fontId="7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43" fontId="11" fillId="0" borderId="10" xfId="2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/>
    </xf>
    <xf numFmtId="4" fontId="5" fillId="0" borderId="1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1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43" fontId="3" fillId="0" borderId="14" xfId="1" applyFont="1" applyBorder="1" applyAlignment="1">
      <alignment horizontal="center"/>
    </xf>
    <xf numFmtId="43" fontId="3" fillId="0" borderId="15" xfId="1" applyFont="1" applyBorder="1" applyAlignment="1">
      <alignment horizontal="center"/>
    </xf>
    <xf numFmtId="43" fontId="3" fillId="0" borderId="2" xfId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3">
    <cellStyle name="Comma" xfId="2" builtinId="3"/>
    <cellStyle name="Comma 2" xfId="1" xr:uid="{34AF80E8-03C0-4991-B1C5-E11EC1BB1E4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2BF70-25AE-46DF-8892-C8204B1D78E1}">
  <dimension ref="A1:N37"/>
  <sheetViews>
    <sheetView workbookViewId="0">
      <selection activeCell="A9" sqref="A9"/>
    </sheetView>
  </sheetViews>
  <sheetFormatPr defaultRowHeight="14.4" x14ac:dyDescent="0.3"/>
  <cols>
    <col min="1" max="1" width="11.88671875" customWidth="1"/>
    <col min="2" max="2" width="72.5546875" customWidth="1"/>
    <col min="3" max="3" width="9.21875" customWidth="1"/>
    <col min="4" max="4" width="10.88671875" customWidth="1"/>
    <col min="5" max="5" width="12.21875" customWidth="1"/>
    <col min="6" max="6" width="15.88671875" customWidth="1"/>
    <col min="7" max="7" width="0.109375" customWidth="1"/>
  </cols>
  <sheetData>
    <row r="1" spans="1:8" ht="15" thickBot="1" x14ac:dyDescent="0.35">
      <c r="A1" s="65" t="s">
        <v>48</v>
      </c>
      <c r="B1" s="66"/>
      <c r="C1" s="66"/>
      <c r="D1" s="66"/>
      <c r="E1" s="66"/>
      <c r="F1" s="66"/>
      <c r="G1" s="67"/>
    </row>
    <row r="2" spans="1:8" ht="15" thickBot="1" x14ac:dyDescent="0.35">
      <c r="A2" s="68" t="s">
        <v>69</v>
      </c>
      <c r="B2" s="69"/>
      <c r="C2" s="69"/>
      <c r="D2" s="69"/>
      <c r="E2" s="69"/>
      <c r="F2" s="69"/>
      <c r="G2" s="70"/>
    </row>
    <row r="4" spans="1:8" ht="15.6" x14ac:dyDescent="0.3">
      <c r="B4" s="35"/>
      <c r="C4" s="35"/>
      <c r="E4" s="71" t="s">
        <v>60</v>
      </c>
      <c r="F4" s="71"/>
    </row>
    <row r="5" spans="1:8" ht="16.2" thickBot="1" x14ac:dyDescent="0.35">
      <c r="B5" s="35"/>
      <c r="C5" s="35"/>
      <c r="E5" s="61"/>
      <c r="F5" s="61"/>
    </row>
    <row r="6" spans="1:8" x14ac:dyDescent="0.3">
      <c r="A6" s="74" t="s">
        <v>2</v>
      </c>
      <c r="B6" s="75" t="s">
        <v>40</v>
      </c>
      <c r="C6" s="72" t="s">
        <v>9</v>
      </c>
      <c r="D6" s="74" t="s">
        <v>5</v>
      </c>
      <c r="E6" s="74" t="s">
        <v>52</v>
      </c>
      <c r="F6" s="74" t="s">
        <v>53</v>
      </c>
    </row>
    <row r="7" spans="1:8" x14ac:dyDescent="0.3">
      <c r="A7" s="74"/>
      <c r="B7" s="76"/>
      <c r="C7" s="73"/>
      <c r="D7" s="74"/>
      <c r="E7" s="74"/>
      <c r="F7" s="74"/>
    </row>
    <row r="8" spans="1:8" ht="28.2" customHeight="1" x14ac:dyDescent="0.3">
      <c r="A8" s="6">
        <v>1</v>
      </c>
      <c r="B8" s="60" t="s">
        <v>75</v>
      </c>
      <c r="C8" s="8" t="s">
        <v>33</v>
      </c>
      <c r="D8" s="4"/>
      <c r="E8" s="4"/>
      <c r="F8" s="62">
        <v>15000</v>
      </c>
    </row>
    <row r="9" spans="1:8" ht="30.6" customHeight="1" x14ac:dyDescent="0.3">
      <c r="A9" s="6">
        <v>2</v>
      </c>
      <c r="B9" s="7" t="s">
        <v>77</v>
      </c>
      <c r="C9" s="8" t="s">
        <v>9</v>
      </c>
      <c r="D9" s="8">
        <v>5</v>
      </c>
      <c r="E9" s="39">
        <v>15000</v>
      </c>
      <c r="F9" s="40">
        <f t="shared" ref="F9:F11" si="0">D9*E9</f>
        <v>75000</v>
      </c>
      <c r="H9" s="59"/>
    </row>
    <row r="10" spans="1:8" ht="24" customHeight="1" x14ac:dyDescent="0.3">
      <c r="A10" s="6">
        <v>3</v>
      </c>
      <c r="B10" s="7" t="s">
        <v>78</v>
      </c>
      <c r="C10" s="8" t="s">
        <v>9</v>
      </c>
      <c r="D10" s="8">
        <v>9</v>
      </c>
      <c r="E10" s="40">
        <v>15000</v>
      </c>
      <c r="F10" s="40">
        <f t="shared" si="0"/>
        <v>135000</v>
      </c>
      <c r="H10" s="31"/>
    </row>
    <row r="11" spans="1:8" ht="24" customHeight="1" x14ac:dyDescent="0.3">
      <c r="A11" s="6">
        <v>4</v>
      </c>
      <c r="B11" s="7" t="s">
        <v>79</v>
      </c>
      <c r="C11" s="8" t="s">
        <v>76</v>
      </c>
      <c r="D11" s="8">
        <v>3</v>
      </c>
      <c r="E11" s="40">
        <v>8000</v>
      </c>
      <c r="F11" s="40">
        <f t="shared" si="0"/>
        <v>24000</v>
      </c>
      <c r="H11" s="31"/>
    </row>
    <row r="12" spans="1:8" ht="22.8" customHeight="1" x14ac:dyDescent="0.3">
      <c r="A12" s="6">
        <v>5</v>
      </c>
      <c r="B12" s="7" t="s">
        <v>54</v>
      </c>
      <c r="C12" s="8" t="s">
        <v>9</v>
      </c>
      <c r="D12" s="8">
        <v>3</v>
      </c>
      <c r="E12" s="40">
        <v>6000</v>
      </c>
      <c r="F12" s="40">
        <f>D12*E12</f>
        <v>18000</v>
      </c>
    </row>
    <row r="13" spans="1:8" ht="21.6" customHeight="1" x14ac:dyDescent="0.3">
      <c r="A13" s="16">
        <v>6</v>
      </c>
      <c r="B13" s="7" t="s">
        <v>55</v>
      </c>
      <c r="C13" s="8" t="s">
        <v>9</v>
      </c>
      <c r="D13" s="8">
        <v>14</v>
      </c>
      <c r="E13" s="40">
        <v>6000</v>
      </c>
      <c r="F13" s="40">
        <f>D13*E13</f>
        <v>84000</v>
      </c>
    </row>
    <row r="14" spans="1:8" ht="25.2" customHeight="1" x14ac:dyDescent="0.3">
      <c r="A14" s="16">
        <v>7</v>
      </c>
      <c r="B14" s="7" t="s">
        <v>56</v>
      </c>
      <c r="C14" s="8" t="s">
        <v>9</v>
      </c>
      <c r="D14" s="8">
        <v>3</v>
      </c>
      <c r="E14" s="40">
        <v>9000</v>
      </c>
      <c r="F14" s="40">
        <f>D14*E14</f>
        <v>27000</v>
      </c>
    </row>
    <row r="15" spans="1:8" ht="34.200000000000003" customHeight="1" x14ac:dyDescent="0.3">
      <c r="A15" s="16">
        <v>8</v>
      </c>
      <c r="B15" s="7" t="s">
        <v>80</v>
      </c>
      <c r="C15" s="8" t="s">
        <v>9</v>
      </c>
      <c r="D15" s="8">
        <v>5</v>
      </c>
      <c r="E15" s="15">
        <v>15000</v>
      </c>
      <c r="F15" s="11">
        <f t="shared" ref="F15" si="1">MMULT(D15,E15)</f>
        <v>75000</v>
      </c>
    </row>
    <row r="16" spans="1:8" ht="19.8" customHeight="1" thickBot="1" x14ac:dyDescent="0.35">
      <c r="A16" s="16">
        <v>8</v>
      </c>
      <c r="B16" s="7" t="s">
        <v>81</v>
      </c>
      <c r="C16" s="8" t="s">
        <v>9</v>
      </c>
      <c r="D16" s="42">
        <v>1</v>
      </c>
      <c r="E16" s="15">
        <v>20000</v>
      </c>
      <c r="F16" s="11">
        <f t="shared" ref="F16" si="2">MMULT(D16,E16)</f>
        <v>20000</v>
      </c>
    </row>
    <row r="17" spans="1:14" ht="26.4" customHeight="1" x14ac:dyDescent="0.3">
      <c r="A17" s="6">
        <v>9</v>
      </c>
      <c r="B17" s="7" t="s">
        <v>20</v>
      </c>
      <c r="C17" s="8" t="s">
        <v>9</v>
      </c>
      <c r="D17" s="8">
        <v>2</v>
      </c>
      <c r="E17" s="40">
        <v>1500</v>
      </c>
      <c r="F17" s="40">
        <f t="shared" ref="F17:F25" si="3">D17*E17</f>
        <v>3000</v>
      </c>
    </row>
    <row r="18" spans="1:14" ht="21" customHeight="1" thickBot="1" x14ac:dyDescent="0.35">
      <c r="A18" s="6">
        <v>10</v>
      </c>
      <c r="B18" s="41" t="s">
        <v>21</v>
      </c>
      <c r="C18" s="8" t="s">
        <v>9</v>
      </c>
      <c r="D18" s="42">
        <v>1</v>
      </c>
      <c r="E18" s="43">
        <v>5000</v>
      </c>
      <c r="F18" s="43">
        <f t="shared" si="3"/>
        <v>5000</v>
      </c>
    </row>
    <row r="19" spans="1:14" ht="23.4" customHeight="1" thickBot="1" x14ac:dyDescent="0.35">
      <c r="A19" s="6">
        <v>11</v>
      </c>
      <c r="B19" s="41" t="s">
        <v>70</v>
      </c>
      <c r="C19" s="8" t="s">
        <v>9</v>
      </c>
      <c r="D19" s="42">
        <v>5</v>
      </c>
      <c r="E19" s="44">
        <v>1000</v>
      </c>
      <c r="F19" s="45">
        <f t="shared" si="3"/>
        <v>5000</v>
      </c>
    </row>
    <row r="20" spans="1:14" ht="23.4" customHeight="1" thickBot="1" x14ac:dyDescent="0.35">
      <c r="A20" s="6">
        <v>12</v>
      </c>
      <c r="B20" s="41" t="s">
        <v>23</v>
      </c>
      <c r="C20" s="8" t="s">
        <v>9</v>
      </c>
      <c r="D20" s="42">
        <v>1</v>
      </c>
      <c r="E20" s="43">
        <v>15000</v>
      </c>
      <c r="F20" s="43">
        <f t="shared" si="3"/>
        <v>15000</v>
      </c>
    </row>
    <row r="21" spans="1:14" ht="24.6" customHeight="1" thickBot="1" x14ac:dyDescent="0.35">
      <c r="A21" s="6">
        <v>13</v>
      </c>
      <c r="B21" s="41" t="s">
        <v>57</v>
      </c>
      <c r="C21" s="8" t="s">
        <v>9</v>
      </c>
      <c r="D21" s="42">
        <v>3</v>
      </c>
      <c r="E21" s="43">
        <v>15000</v>
      </c>
      <c r="F21" s="43">
        <f t="shared" si="3"/>
        <v>45000</v>
      </c>
    </row>
    <row r="22" spans="1:14" ht="23.4" customHeight="1" thickBot="1" x14ac:dyDescent="0.35">
      <c r="A22" s="6">
        <v>14</v>
      </c>
      <c r="B22" s="41" t="s">
        <v>25</v>
      </c>
      <c r="C22" s="8" t="s">
        <v>9</v>
      </c>
      <c r="D22" s="42">
        <v>3</v>
      </c>
      <c r="E22" s="43">
        <v>5000</v>
      </c>
      <c r="F22" s="43">
        <f t="shared" si="3"/>
        <v>15000</v>
      </c>
    </row>
    <row r="23" spans="1:14" ht="27.6" customHeight="1" thickBot="1" x14ac:dyDescent="0.35">
      <c r="A23" s="6">
        <v>15</v>
      </c>
      <c r="B23" s="46" t="s">
        <v>26</v>
      </c>
      <c r="C23" s="8" t="s">
        <v>9</v>
      </c>
      <c r="D23" s="42">
        <v>4</v>
      </c>
      <c r="E23" s="43">
        <v>15000</v>
      </c>
      <c r="F23" s="43">
        <f t="shared" si="3"/>
        <v>60000</v>
      </c>
    </row>
    <row r="24" spans="1:14" ht="17.399999999999999" customHeight="1" thickBot="1" x14ac:dyDescent="0.35">
      <c r="A24" s="6">
        <v>16</v>
      </c>
      <c r="B24" s="13" t="s">
        <v>27</v>
      </c>
      <c r="C24" s="8" t="s">
        <v>9</v>
      </c>
      <c r="D24" s="42">
        <v>2</v>
      </c>
      <c r="E24" s="47">
        <v>8000</v>
      </c>
      <c r="F24" s="43">
        <f t="shared" si="3"/>
        <v>16000</v>
      </c>
    </row>
    <row r="25" spans="1:14" ht="19.8" customHeight="1" thickBot="1" x14ac:dyDescent="0.35">
      <c r="A25" s="6">
        <v>17</v>
      </c>
      <c r="B25" s="46" t="s">
        <v>28</v>
      </c>
      <c r="C25" s="8" t="s">
        <v>9</v>
      </c>
      <c r="D25" s="42">
        <v>5</v>
      </c>
      <c r="E25" s="47">
        <v>10000</v>
      </c>
      <c r="F25" s="43">
        <f t="shared" si="3"/>
        <v>50000</v>
      </c>
    </row>
    <row r="26" spans="1:14" ht="22.2" customHeight="1" x14ac:dyDescent="0.3">
      <c r="A26" s="6">
        <v>18</v>
      </c>
      <c r="B26" s="7" t="s">
        <v>82</v>
      </c>
      <c r="C26" s="8" t="s">
        <v>9</v>
      </c>
      <c r="D26" s="8">
        <v>1</v>
      </c>
      <c r="E26" s="48"/>
      <c r="F26" s="49">
        <v>10000</v>
      </c>
      <c r="N26">
        <f>36*7</f>
        <v>252</v>
      </c>
    </row>
    <row r="27" spans="1:14" ht="33.6" customHeight="1" x14ac:dyDescent="0.3">
      <c r="A27" s="53">
        <v>19</v>
      </c>
      <c r="B27" s="13" t="s">
        <v>83</v>
      </c>
      <c r="C27" s="8" t="s">
        <v>9</v>
      </c>
      <c r="D27" s="8" t="s">
        <v>33</v>
      </c>
      <c r="E27" s="48"/>
      <c r="F27" s="49">
        <v>90000</v>
      </c>
    </row>
    <row r="28" spans="1:14" ht="18.600000000000001" customHeight="1" x14ac:dyDescent="0.3">
      <c r="A28" s="22">
        <v>21</v>
      </c>
      <c r="B28" s="50" t="s">
        <v>58</v>
      </c>
      <c r="C28" s="19" t="s">
        <v>36</v>
      </c>
      <c r="D28" s="14">
        <v>900</v>
      </c>
      <c r="E28" s="20">
        <v>125</v>
      </c>
      <c r="F28" s="11">
        <f>MMULT(D28,E28)</f>
        <v>112500</v>
      </c>
    </row>
    <row r="29" spans="1:14" ht="18.600000000000001" customHeight="1" x14ac:dyDescent="0.3">
      <c r="A29" s="22"/>
      <c r="B29" s="50" t="s">
        <v>84</v>
      </c>
      <c r="C29" s="19" t="s">
        <v>9</v>
      </c>
      <c r="D29" s="14">
        <v>6</v>
      </c>
      <c r="E29" s="20">
        <v>25000</v>
      </c>
      <c r="F29" s="11">
        <f>MMULT(D29,E29)</f>
        <v>150000</v>
      </c>
    </row>
    <row r="30" spans="1:14" ht="18.600000000000001" customHeight="1" x14ac:dyDescent="0.3">
      <c r="A30" s="22"/>
      <c r="B30" s="50" t="s">
        <v>73</v>
      </c>
      <c r="C30" s="19" t="s">
        <v>74</v>
      </c>
      <c r="D30" s="14"/>
      <c r="E30" s="20"/>
      <c r="F30" s="11">
        <v>10000</v>
      </c>
    </row>
    <row r="31" spans="1:14" ht="18.600000000000001" customHeight="1" x14ac:dyDescent="0.3">
      <c r="A31" s="22">
        <v>22</v>
      </c>
      <c r="B31" s="18" t="s">
        <v>85</v>
      </c>
      <c r="C31" s="19" t="s">
        <v>36</v>
      </c>
      <c r="D31" s="14">
        <v>250</v>
      </c>
      <c r="E31" s="20">
        <v>350</v>
      </c>
      <c r="F31" s="11">
        <f>MMULT(D31,E31)</f>
        <v>87500</v>
      </c>
    </row>
    <row r="32" spans="1:14" ht="18.600000000000001" customHeight="1" x14ac:dyDescent="0.3">
      <c r="A32" s="22">
        <v>23</v>
      </c>
      <c r="B32" s="18" t="s">
        <v>86</v>
      </c>
      <c r="C32" s="19" t="s">
        <v>33</v>
      </c>
      <c r="D32" s="14"/>
      <c r="E32" s="20"/>
      <c r="F32" s="11">
        <v>12000</v>
      </c>
    </row>
    <row r="33" spans="1:6" ht="18.600000000000001" customHeight="1" x14ac:dyDescent="0.3">
      <c r="A33" s="22">
        <v>23</v>
      </c>
      <c r="B33" s="18" t="s">
        <v>71</v>
      </c>
      <c r="C33" s="19" t="s">
        <v>9</v>
      </c>
      <c r="D33" s="14">
        <v>8</v>
      </c>
      <c r="E33" s="20">
        <v>600</v>
      </c>
      <c r="F33" s="11">
        <v>4800</v>
      </c>
    </row>
    <row r="34" spans="1:6" ht="18.600000000000001" customHeight="1" x14ac:dyDescent="0.3">
      <c r="A34" s="22">
        <v>24</v>
      </c>
      <c r="B34" s="18" t="s">
        <v>72</v>
      </c>
      <c r="C34" s="19" t="s">
        <v>9</v>
      </c>
      <c r="D34" s="14">
        <v>2</v>
      </c>
      <c r="E34" s="20">
        <v>35000</v>
      </c>
      <c r="F34" s="11">
        <f>D34*E34</f>
        <v>70000</v>
      </c>
    </row>
    <row r="35" spans="1:6" x14ac:dyDescent="0.3">
      <c r="A35" s="22"/>
      <c r="B35" s="51" t="s">
        <v>59</v>
      </c>
      <c r="C35" s="51"/>
      <c r="D35" s="7"/>
      <c r="E35" s="7"/>
      <c r="F35" s="52">
        <f>SUM(F9:F28)</f>
        <v>884500</v>
      </c>
    </row>
    <row r="36" spans="1:6" ht="15.6" x14ac:dyDescent="0.3">
      <c r="A36" s="29"/>
      <c r="B36" s="38"/>
      <c r="C36" s="38"/>
    </row>
    <row r="37" spans="1:6" x14ac:dyDescent="0.3">
      <c r="A37" s="29"/>
    </row>
  </sheetData>
  <mergeCells count="9">
    <mergeCell ref="A1:G1"/>
    <mergeCell ref="A2:G2"/>
    <mergeCell ref="E4:F4"/>
    <mergeCell ref="C6:C7"/>
    <mergeCell ref="F6:F7"/>
    <mergeCell ref="A6:A7"/>
    <mergeCell ref="B6:B7"/>
    <mergeCell ref="D6:D7"/>
    <mergeCell ref="E6:E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B744E-9F8D-46F3-B636-4D0E2CF0CB68}">
  <dimension ref="A1:F34"/>
  <sheetViews>
    <sheetView workbookViewId="0">
      <selection activeCell="B9" sqref="B9"/>
    </sheetView>
  </sheetViews>
  <sheetFormatPr defaultRowHeight="14.4" x14ac:dyDescent="0.3"/>
  <cols>
    <col min="1" max="1" width="11.77734375" customWidth="1"/>
    <col min="2" max="2" width="56.33203125" customWidth="1"/>
    <col min="4" max="4" width="11.33203125" customWidth="1"/>
    <col min="5" max="5" width="13.44140625" customWidth="1"/>
    <col min="6" max="6" width="14.21875" customWidth="1"/>
  </cols>
  <sheetData>
    <row r="1" spans="1:6" ht="15" thickBot="1" x14ac:dyDescent="0.35">
      <c r="A1" s="65" t="s">
        <v>48</v>
      </c>
      <c r="B1" s="66"/>
      <c r="C1" s="66"/>
      <c r="D1" s="66"/>
      <c r="E1" s="66"/>
      <c r="F1" s="67"/>
    </row>
    <row r="2" spans="1:6" ht="15" thickBot="1" x14ac:dyDescent="0.35">
      <c r="A2" s="68" t="s">
        <v>49</v>
      </c>
      <c r="B2" s="69"/>
      <c r="C2" s="69"/>
      <c r="D2" s="69"/>
      <c r="E2" s="69"/>
      <c r="F2" s="70"/>
    </row>
    <row r="3" spans="1:6" x14ac:dyDescent="0.3">
      <c r="A3" s="2"/>
      <c r="B3" s="2"/>
      <c r="C3" s="2"/>
      <c r="D3" s="3"/>
      <c r="E3" s="3"/>
      <c r="F3" s="3"/>
    </row>
    <row r="4" spans="1:6" x14ac:dyDescent="0.3">
      <c r="A4" s="2"/>
      <c r="B4" s="2"/>
      <c r="C4" s="2"/>
      <c r="D4" s="77" t="s">
        <v>61</v>
      </c>
      <c r="E4" s="78"/>
      <c r="F4" s="79"/>
    </row>
    <row r="5" spans="1:6" x14ac:dyDescent="0.3">
      <c r="A5" s="2"/>
      <c r="B5" s="2"/>
      <c r="C5" s="2"/>
      <c r="D5" s="3"/>
      <c r="E5" s="3"/>
      <c r="F5" s="3"/>
    </row>
    <row r="6" spans="1:6" x14ac:dyDescent="0.3">
      <c r="A6" s="64" t="s">
        <v>2</v>
      </c>
      <c r="B6" s="4" t="s">
        <v>3</v>
      </c>
      <c r="C6" s="4" t="s">
        <v>4</v>
      </c>
      <c r="D6" s="5" t="s">
        <v>5</v>
      </c>
      <c r="E6" s="5" t="s">
        <v>6</v>
      </c>
      <c r="F6" s="5" t="s">
        <v>7</v>
      </c>
    </row>
    <row r="7" spans="1:6" ht="20.399999999999999" customHeight="1" x14ac:dyDescent="0.3">
      <c r="A7" s="6">
        <v>1</v>
      </c>
      <c r="B7" s="7" t="s">
        <v>50</v>
      </c>
      <c r="C7" s="8" t="s">
        <v>9</v>
      </c>
      <c r="D7" s="9">
        <v>1</v>
      </c>
      <c r="E7" s="10">
        <v>35000</v>
      </c>
      <c r="F7" s="11">
        <f>D7*E7</f>
        <v>35000</v>
      </c>
    </row>
    <row r="8" spans="1:6" ht="20.399999999999999" customHeight="1" x14ac:dyDescent="0.3">
      <c r="A8" s="6">
        <v>2</v>
      </c>
      <c r="B8" s="7" t="s">
        <v>10</v>
      </c>
      <c r="C8" s="8" t="s">
        <v>9</v>
      </c>
      <c r="D8" s="9">
        <v>1</v>
      </c>
      <c r="E8" s="10">
        <v>50000</v>
      </c>
      <c r="F8" s="11">
        <f t="shared" ref="F8:F26" si="0">MMULT(D8,E8)</f>
        <v>50000</v>
      </c>
    </row>
    <row r="9" spans="1:6" ht="26.4" customHeight="1" x14ac:dyDescent="0.3">
      <c r="A9" s="6">
        <v>3</v>
      </c>
      <c r="B9" s="18" t="s">
        <v>51</v>
      </c>
      <c r="C9" s="19" t="s">
        <v>9</v>
      </c>
      <c r="D9" s="14">
        <v>1</v>
      </c>
      <c r="E9" s="20">
        <v>95000</v>
      </c>
      <c r="F9" s="21">
        <f t="shared" si="0"/>
        <v>95000</v>
      </c>
    </row>
    <row r="10" spans="1:6" ht="22.2" customHeight="1" x14ac:dyDescent="0.3">
      <c r="A10" s="6">
        <v>4</v>
      </c>
      <c r="B10" s="7" t="s">
        <v>11</v>
      </c>
      <c r="C10" s="8" t="s">
        <v>9</v>
      </c>
      <c r="D10" s="9">
        <v>1</v>
      </c>
      <c r="E10" s="12">
        <v>9000</v>
      </c>
      <c r="F10" s="11">
        <f t="shared" si="0"/>
        <v>9000</v>
      </c>
    </row>
    <row r="11" spans="1:6" ht="20.399999999999999" customHeight="1" x14ac:dyDescent="0.3">
      <c r="A11" s="6">
        <v>5</v>
      </c>
      <c r="B11" s="7" t="s">
        <v>12</v>
      </c>
      <c r="C11" s="8" t="s">
        <v>9</v>
      </c>
      <c r="D11" s="9">
        <v>3</v>
      </c>
      <c r="E11" s="12">
        <v>6000</v>
      </c>
      <c r="F11" s="11">
        <f t="shared" si="0"/>
        <v>18000</v>
      </c>
    </row>
    <row r="12" spans="1:6" ht="23.4" customHeight="1" x14ac:dyDescent="0.3">
      <c r="A12" s="6">
        <v>6</v>
      </c>
      <c r="B12" s="7" t="s">
        <v>13</v>
      </c>
      <c r="C12" s="8" t="s">
        <v>9</v>
      </c>
      <c r="D12" s="9">
        <v>1</v>
      </c>
      <c r="E12" s="12">
        <v>9000</v>
      </c>
      <c r="F12" s="11">
        <f t="shared" si="0"/>
        <v>9000</v>
      </c>
    </row>
    <row r="13" spans="1:6" ht="28.2" customHeight="1" x14ac:dyDescent="0.3">
      <c r="A13" s="6">
        <v>7</v>
      </c>
      <c r="B13" s="13" t="s">
        <v>14</v>
      </c>
      <c r="C13" s="8" t="s">
        <v>15</v>
      </c>
      <c r="D13" s="14">
        <v>100</v>
      </c>
      <c r="E13" s="15">
        <v>400</v>
      </c>
      <c r="F13" s="11">
        <f t="shared" si="0"/>
        <v>40000</v>
      </c>
    </row>
    <row r="14" spans="1:6" ht="22.8" customHeight="1" x14ac:dyDescent="0.3">
      <c r="A14" s="6">
        <v>8</v>
      </c>
      <c r="B14" s="7" t="s">
        <v>16</v>
      </c>
      <c r="C14" s="8" t="s">
        <v>17</v>
      </c>
      <c r="D14" s="14">
        <v>140</v>
      </c>
      <c r="E14" s="15">
        <v>425</v>
      </c>
      <c r="F14" s="11">
        <f t="shared" si="0"/>
        <v>59500</v>
      </c>
    </row>
    <row r="15" spans="1:6" ht="31.2" customHeight="1" x14ac:dyDescent="0.3">
      <c r="A15" s="16">
        <v>9</v>
      </c>
      <c r="B15" s="7" t="s">
        <v>18</v>
      </c>
      <c r="C15" s="8" t="s">
        <v>9</v>
      </c>
      <c r="D15" s="9">
        <v>1</v>
      </c>
      <c r="E15" s="15">
        <v>15000</v>
      </c>
      <c r="F15" s="11">
        <f t="shared" si="0"/>
        <v>15000</v>
      </c>
    </row>
    <row r="16" spans="1:6" ht="20.399999999999999" customHeight="1" x14ac:dyDescent="0.3">
      <c r="A16" s="6">
        <v>10</v>
      </c>
      <c r="B16" s="7" t="s">
        <v>19</v>
      </c>
      <c r="C16" s="8" t="s">
        <v>9</v>
      </c>
      <c r="D16" s="9">
        <v>1</v>
      </c>
      <c r="E16" s="15">
        <v>20000</v>
      </c>
      <c r="F16" s="11">
        <f t="shared" si="0"/>
        <v>20000</v>
      </c>
    </row>
    <row r="17" spans="1:6" ht="21" customHeight="1" x14ac:dyDescent="0.3">
      <c r="A17" s="6">
        <v>11</v>
      </c>
      <c r="B17" s="7" t="s">
        <v>20</v>
      </c>
      <c r="C17" s="8" t="s">
        <v>9</v>
      </c>
      <c r="D17" s="9">
        <v>2</v>
      </c>
      <c r="E17" s="15">
        <v>2000</v>
      </c>
      <c r="F17" s="11">
        <f t="shared" si="0"/>
        <v>4000</v>
      </c>
    </row>
    <row r="18" spans="1:6" ht="22.8" customHeight="1" x14ac:dyDescent="0.3">
      <c r="A18" s="6">
        <v>12</v>
      </c>
      <c r="B18" s="7" t="s">
        <v>21</v>
      </c>
      <c r="C18" s="8" t="s">
        <v>9</v>
      </c>
      <c r="D18" s="9">
        <v>2</v>
      </c>
      <c r="E18" s="15">
        <v>5000</v>
      </c>
      <c r="F18" s="11">
        <f t="shared" si="0"/>
        <v>10000</v>
      </c>
    </row>
    <row r="19" spans="1:6" ht="21.6" customHeight="1" x14ac:dyDescent="0.3">
      <c r="A19" s="6">
        <v>13</v>
      </c>
      <c r="B19" s="7" t="s">
        <v>22</v>
      </c>
      <c r="C19" s="8" t="s">
        <v>9</v>
      </c>
      <c r="D19" s="9">
        <v>3</v>
      </c>
      <c r="E19" s="15">
        <v>3000</v>
      </c>
      <c r="F19" s="11">
        <f t="shared" si="0"/>
        <v>9000</v>
      </c>
    </row>
    <row r="20" spans="1:6" ht="20.399999999999999" customHeight="1" x14ac:dyDescent="0.3">
      <c r="A20" s="6">
        <v>14</v>
      </c>
      <c r="B20" s="7" t="s">
        <v>23</v>
      </c>
      <c r="C20" s="8" t="s">
        <v>9</v>
      </c>
      <c r="D20" s="9">
        <v>1</v>
      </c>
      <c r="E20" s="15">
        <v>7500</v>
      </c>
      <c r="F20" s="11">
        <f t="shared" si="0"/>
        <v>7500</v>
      </c>
    </row>
    <row r="21" spans="1:6" ht="21.6" customHeight="1" x14ac:dyDescent="0.3">
      <c r="A21" s="6">
        <v>15</v>
      </c>
      <c r="B21" s="7" t="s">
        <v>24</v>
      </c>
      <c r="C21" s="8" t="s">
        <v>9</v>
      </c>
      <c r="D21" s="9">
        <v>1</v>
      </c>
      <c r="E21" s="15">
        <v>15000</v>
      </c>
      <c r="F21" s="11">
        <f t="shared" si="0"/>
        <v>15000</v>
      </c>
    </row>
    <row r="22" spans="1:6" ht="20.399999999999999" customHeight="1" x14ac:dyDescent="0.3">
      <c r="A22" s="6">
        <v>16</v>
      </c>
      <c r="B22" s="7" t="s">
        <v>25</v>
      </c>
      <c r="C22" s="8" t="s">
        <v>9</v>
      </c>
      <c r="D22" s="9">
        <v>2</v>
      </c>
      <c r="E22" s="15">
        <v>5000</v>
      </c>
      <c r="F22" s="11">
        <f t="shared" si="0"/>
        <v>10000</v>
      </c>
    </row>
    <row r="23" spans="1:6" ht="22.2" customHeight="1" x14ac:dyDescent="0.3">
      <c r="A23" s="6">
        <v>17</v>
      </c>
      <c r="B23" s="7" t="s">
        <v>26</v>
      </c>
      <c r="C23" s="8" t="s">
        <v>9</v>
      </c>
      <c r="D23" s="9">
        <v>2</v>
      </c>
      <c r="E23" s="17">
        <v>15000</v>
      </c>
      <c r="F23" s="11">
        <f t="shared" si="0"/>
        <v>30000</v>
      </c>
    </row>
    <row r="24" spans="1:6" ht="23.4" customHeight="1" x14ac:dyDescent="0.3">
      <c r="A24" s="6">
        <v>18</v>
      </c>
      <c r="B24" s="7" t="s">
        <v>27</v>
      </c>
      <c r="C24" s="8" t="s">
        <v>9</v>
      </c>
      <c r="D24" s="9">
        <v>1</v>
      </c>
      <c r="E24" s="17">
        <v>8000</v>
      </c>
      <c r="F24" s="11">
        <f t="shared" si="0"/>
        <v>8000</v>
      </c>
    </row>
    <row r="25" spans="1:6" ht="22.2" customHeight="1" x14ac:dyDescent="0.3">
      <c r="A25" s="6">
        <v>19</v>
      </c>
      <c r="B25" s="7" t="s">
        <v>28</v>
      </c>
      <c r="C25" s="8" t="s">
        <v>9</v>
      </c>
      <c r="D25" s="9">
        <v>1</v>
      </c>
      <c r="E25" s="17">
        <v>10000</v>
      </c>
      <c r="F25" s="11">
        <f t="shared" si="0"/>
        <v>10000</v>
      </c>
    </row>
    <row r="26" spans="1:6" ht="21.6" customHeight="1" x14ac:dyDescent="0.3">
      <c r="A26" s="6">
        <v>20</v>
      </c>
      <c r="B26" s="18" t="s">
        <v>29</v>
      </c>
      <c r="C26" s="19" t="s">
        <v>9</v>
      </c>
      <c r="D26" s="14">
        <v>1</v>
      </c>
      <c r="E26" s="20">
        <v>3000</v>
      </c>
      <c r="F26" s="21">
        <f t="shared" si="0"/>
        <v>3000</v>
      </c>
    </row>
    <row r="27" spans="1:6" ht="22.2" customHeight="1" x14ac:dyDescent="0.3">
      <c r="A27" s="6">
        <v>21</v>
      </c>
      <c r="B27" s="18" t="s">
        <v>30</v>
      </c>
      <c r="C27" s="19" t="s">
        <v>31</v>
      </c>
      <c r="D27" s="14"/>
      <c r="E27" s="20"/>
      <c r="F27" s="21">
        <v>80000</v>
      </c>
    </row>
    <row r="28" spans="1:6" ht="22.8" customHeight="1" x14ac:dyDescent="0.3">
      <c r="A28" s="6">
        <v>22</v>
      </c>
      <c r="B28" s="18" t="s">
        <v>32</v>
      </c>
      <c r="C28" s="19" t="s">
        <v>33</v>
      </c>
      <c r="D28" s="14"/>
      <c r="E28" s="20"/>
      <c r="F28" s="21">
        <v>50000</v>
      </c>
    </row>
    <row r="29" spans="1:6" ht="26.4" customHeight="1" x14ac:dyDescent="0.3">
      <c r="A29" s="22">
        <v>23</v>
      </c>
      <c r="B29" s="18" t="s">
        <v>34</v>
      </c>
      <c r="C29" s="19" t="s">
        <v>33</v>
      </c>
      <c r="D29" s="14"/>
      <c r="E29" s="20"/>
      <c r="F29" s="21">
        <v>60000</v>
      </c>
    </row>
    <row r="30" spans="1:6" ht="19.8" customHeight="1" x14ac:dyDescent="0.3">
      <c r="A30" s="22">
        <v>24</v>
      </c>
      <c r="B30" s="18" t="s">
        <v>35</v>
      </c>
      <c r="C30" s="19" t="s">
        <v>36</v>
      </c>
      <c r="D30" s="14">
        <v>220</v>
      </c>
      <c r="E30" s="20">
        <v>125</v>
      </c>
      <c r="F30" s="11">
        <f>MMULT(D30,E30)</f>
        <v>27500</v>
      </c>
    </row>
    <row r="31" spans="1:6" ht="18.600000000000001" customHeight="1" x14ac:dyDescent="0.3">
      <c r="A31" s="22">
        <v>25</v>
      </c>
      <c r="B31" s="18" t="s">
        <v>37</v>
      </c>
      <c r="C31" s="19" t="s">
        <v>36</v>
      </c>
      <c r="D31" s="14">
        <v>35</v>
      </c>
      <c r="E31" s="20">
        <v>350</v>
      </c>
      <c r="F31" s="11">
        <f>MMULT(D31,E31)</f>
        <v>12250</v>
      </c>
    </row>
    <row r="32" spans="1:6" ht="23.4" customHeight="1" x14ac:dyDescent="0.3">
      <c r="A32" s="22">
        <v>26</v>
      </c>
      <c r="B32" s="18" t="s">
        <v>38</v>
      </c>
      <c r="C32" s="23"/>
      <c r="D32" s="23"/>
      <c r="E32" s="23"/>
      <c r="F32" s="24">
        <v>10000</v>
      </c>
    </row>
    <row r="33" spans="1:6" x14ac:dyDescent="0.3">
      <c r="A33" s="22"/>
      <c r="B33" s="25" t="s">
        <v>39</v>
      </c>
      <c r="C33" s="26"/>
      <c r="D33" s="27"/>
      <c r="E33" s="27"/>
      <c r="F33" s="28">
        <f>SUM(F7:F32)</f>
        <v>696750</v>
      </c>
    </row>
    <row r="34" spans="1:6" x14ac:dyDescent="0.3">
      <c r="A34" s="29"/>
    </row>
  </sheetData>
  <mergeCells count="3">
    <mergeCell ref="A1:F1"/>
    <mergeCell ref="A2:F2"/>
    <mergeCell ref="D4:F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DA337-191A-45A6-8247-B37E6EF1B1C8}">
  <dimension ref="A1:J57"/>
  <sheetViews>
    <sheetView tabSelected="1" topLeftCell="A25" workbookViewId="0">
      <selection activeCell="F45" sqref="F45"/>
    </sheetView>
  </sheetViews>
  <sheetFormatPr defaultRowHeight="14.4" x14ac:dyDescent="0.3"/>
  <cols>
    <col min="1" max="1" width="9.109375" customWidth="1"/>
    <col min="2" max="2" width="59.6640625" customWidth="1"/>
    <col min="3" max="3" width="13.109375" customWidth="1"/>
    <col min="4" max="4" width="12.5546875" customWidth="1"/>
    <col min="5" max="5" width="14.109375" customWidth="1"/>
    <col min="6" max="6" width="12.5546875" customWidth="1"/>
  </cols>
  <sheetData>
    <row r="1" spans="1:10" x14ac:dyDescent="0.3">
      <c r="A1" s="80" t="s">
        <v>0</v>
      </c>
      <c r="B1" s="80"/>
      <c r="C1" s="80"/>
      <c r="D1" s="80"/>
      <c r="E1" s="80"/>
      <c r="F1" s="80"/>
    </row>
    <row r="2" spans="1:10" x14ac:dyDescent="0.3">
      <c r="A2" s="81" t="s">
        <v>1</v>
      </c>
      <c r="B2" s="81"/>
      <c r="C2" s="81"/>
      <c r="D2" s="81"/>
      <c r="E2" s="81"/>
      <c r="F2" s="81"/>
    </row>
    <row r="3" spans="1:10" x14ac:dyDescent="0.3">
      <c r="A3" s="63"/>
      <c r="B3" s="63"/>
      <c r="C3" s="63"/>
      <c r="D3" s="63"/>
      <c r="E3" s="63"/>
      <c r="F3" s="63"/>
    </row>
    <row r="4" spans="1:10" x14ac:dyDescent="0.3">
      <c r="D4" s="77" t="s">
        <v>61</v>
      </c>
      <c r="E4" s="78"/>
      <c r="F4" s="79"/>
    </row>
    <row r="5" spans="1:10" x14ac:dyDescent="0.3">
      <c r="A5" s="2"/>
      <c r="C5" s="2"/>
      <c r="D5" s="3"/>
      <c r="E5" s="3"/>
      <c r="F5" s="3"/>
    </row>
    <row r="6" spans="1:10" ht="26.4" x14ac:dyDescent="0.3">
      <c r="A6" s="4" t="s">
        <v>2</v>
      </c>
      <c r="B6" s="4" t="s">
        <v>3</v>
      </c>
      <c r="C6" s="4" t="s">
        <v>4</v>
      </c>
      <c r="D6" s="5" t="s">
        <v>5</v>
      </c>
      <c r="E6" s="5" t="s">
        <v>6</v>
      </c>
      <c r="F6" s="5" t="s">
        <v>7</v>
      </c>
    </row>
    <row r="7" spans="1:10" ht="28.2" customHeight="1" x14ac:dyDescent="0.3">
      <c r="A7" s="6">
        <v>1</v>
      </c>
      <c r="B7" s="7" t="s">
        <v>47</v>
      </c>
      <c r="C7" s="8" t="s">
        <v>9</v>
      </c>
      <c r="D7" s="9">
        <v>1</v>
      </c>
      <c r="E7" s="10">
        <v>100000</v>
      </c>
      <c r="F7" s="11">
        <f>D7*E7</f>
        <v>100000</v>
      </c>
      <c r="J7" s="7"/>
    </row>
    <row r="8" spans="1:10" ht="20.399999999999999" customHeight="1" x14ac:dyDescent="0.3">
      <c r="A8" s="6">
        <v>2</v>
      </c>
      <c r="B8" s="7" t="s">
        <v>8</v>
      </c>
      <c r="C8" s="8" t="s">
        <v>9</v>
      </c>
      <c r="D8" s="9">
        <v>1</v>
      </c>
      <c r="E8" s="10">
        <v>35000</v>
      </c>
      <c r="F8" s="11">
        <f t="shared" ref="F8:F25" si="0">MMULT(D8,E8)</f>
        <v>35000</v>
      </c>
    </row>
    <row r="9" spans="1:10" ht="21.6" customHeight="1" x14ac:dyDescent="0.3">
      <c r="A9" s="6">
        <v>3</v>
      </c>
      <c r="B9" s="7" t="s">
        <v>11</v>
      </c>
      <c r="C9" s="8" t="s">
        <v>9</v>
      </c>
      <c r="D9" s="9">
        <v>2</v>
      </c>
      <c r="E9" s="12">
        <v>99000</v>
      </c>
      <c r="F9" s="11">
        <f t="shared" si="0"/>
        <v>198000</v>
      </c>
    </row>
    <row r="10" spans="1:10" ht="22.8" customHeight="1" x14ac:dyDescent="0.3">
      <c r="A10" s="6">
        <v>4</v>
      </c>
      <c r="B10" s="7" t="s">
        <v>12</v>
      </c>
      <c r="C10" s="8" t="s">
        <v>9</v>
      </c>
      <c r="D10" s="9">
        <v>3</v>
      </c>
      <c r="E10" s="12">
        <v>6000</v>
      </c>
      <c r="F10" s="11">
        <f t="shared" si="0"/>
        <v>18000</v>
      </c>
    </row>
    <row r="11" spans="1:10" ht="28.2" customHeight="1" x14ac:dyDescent="0.3">
      <c r="A11" s="6">
        <v>5</v>
      </c>
      <c r="B11" s="7" t="s">
        <v>13</v>
      </c>
      <c r="C11" s="8" t="s">
        <v>9</v>
      </c>
      <c r="D11" s="9">
        <v>1</v>
      </c>
      <c r="E11" s="12">
        <v>9000</v>
      </c>
      <c r="F11" s="11">
        <f t="shared" si="0"/>
        <v>9000</v>
      </c>
    </row>
    <row r="12" spans="1:10" ht="25.8" customHeight="1" x14ac:dyDescent="0.3">
      <c r="A12" s="6">
        <v>6</v>
      </c>
      <c r="B12" s="13" t="s">
        <v>14</v>
      </c>
      <c r="C12" s="8" t="s">
        <v>15</v>
      </c>
      <c r="D12" s="14">
        <v>100</v>
      </c>
      <c r="E12" s="15">
        <v>700</v>
      </c>
      <c r="F12" s="11">
        <f t="shared" si="0"/>
        <v>70000</v>
      </c>
    </row>
    <row r="13" spans="1:10" ht="31.2" customHeight="1" x14ac:dyDescent="0.3">
      <c r="A13" s="6">
        <v>7</v>
      </c>
      <c r="B13" s="7" t="s">
        <v>16</v>
      </c>
      <c r="C13" s="8" t="s">
        <v>17</v>
      </c>
      <c r="D13" s="14">
        <v>140</v>
      </c>
      <c r="E13" s="15">
        <v>725</v>
      </c>
      <c r="F13" s="11">
        <f t="shared" si="0"/>
        <v>101500</v>
      </c>
    </row>
    <row r="14" spans="1:10" ht="28.8" customHeight="1" x14ac:dyDescent="0.3">
      <c r="A14" s="6">
        <v>8</v>
      </c>
      <c r="B14" s="7" t="s">
        <v>18</v>
      </c>
      <c r="C14" s="8" t="s">
        <v>9</v>
      </c>
      <c r="D14" s="9">
        <v>2</v>
      </c>
      <c r="E14" s="15">
        <v>15000</v>
      </c>
      <c r="F14" s="11">
        <f t="shared" si="0"/>
        <v>30000</v>
      </c>
    </row>
    <row r="15" spans="1:10" ht="19.8" customHeight="1" x14ac:dyDescent="0.3">
      <c r="A15" s="16">
        <v>9</v>
      </c>
      <c r="B15" s="7" t="s">
        <v>19</v>
      </c>
      <c r="C15" s="8" t="s">
        <v>9</v>
      </c>
      <c r="D15" s="9">
        <v>1</v>
      </c>
      <c r="E15" s="15">
        <v>20000</v>
      </c>
      <c r="F15" s="11">
        <f t="shared" si="0"/>
        <v>20000</v>
      </c>
    </row>
    <row r="16" spans="1:10" ht="19.2" customHeight="1" x14ac:dyDescent="0.3">
      <c r="A16" s="6">
        <v>10</v>
      </c>
      <c r="B16" s="7" t="s">
        <v>20</v>
      </c>
      <c r="C16" s="8" t="s">
        <v>9</v>
      </c>
      <c r="D16" s="9">
        <v>2</v>
      </c>
      <c r="E16" s="15">
        <v>2000</v>
      </c>
      <c r="F16" s="11">
        <f t="shared" si="0"/>
        <v>4000</v>
      </c>
    </row>
    <row r="17" spans="1:6" ht="19.2" customHeight="1" x14ac:dyDescent="0.3">
      <c r="A17" s="6">
        <v>11</v>
      </c>
      <c r="B17" s="7" t="s">
        <v>21</v>
      </c>
      <c r="C17" s="8" t="s">
        <v>9</v>
      </c>
      <c r="D17" s="9">
        <v>3</v>
      </c>
      <c r="E17" s="15">
        <v>5000</v>
      </c>
      <c r="F17" s="11">
        <f t="shared" si="0"/>
        <v>15000</v>
      </c>
    </row>
    <row r="18" spans="1:6" ht="31.8" customHeight="1" x14ac:dyDescent="0.3">
      <c r="A18" s="6">
        <v>12</v>
      </c>
      <c r="B18" s="7" t="s">
        <v>22</v>
      </c>
      <c r="C18" s="8" t="s">
        <v>9</v>
      </c>
      <c r="D18" s="9">
        <v>3</v>
      </c>
      <c r="E18" s="15">
        <v>3000</v>
      </c>
      <c r="F18" s="11">
        <f t="shared" si="0"/>
        <v>9000</v>
      </c>
    </row>
    <row r="19" spans="1:6" ht="21.6" customHeight="1" x14ac:dyDescent="0.3">
      <c r="A19" s="6">
        <v>13</v>
      </c>
      <c r="B19" s="7" t="s">
        <v>23</v>
      </c>
      <c r="C19" s="8" t="s">
        <v>9</v>
      </c>
      <c r="D19" s="9">
        <v>1</v>
      </c>
      <c r="E19" s="15">
        <v>7500</v>
      </c>
      <c r="F19" s="11">
        <f t="shared" si="0"/>
        <v>7500</v>
      </c>
    </row>
    <row r="20" spans="1:6" ht="24.6" customHeight="1" x14ac:dyDescent="0.3">
      <c r="A20" s="6">
        <v>14</v>
      </c>
      <c r="B20" s="7" t="s">
        <v>24</v>
      </c>
      <c r="C20" s="8" t="s">
        <v>9</v>
      </c>
      <c r="D20" s="9">
        <v>1</v>
      </c>
      <c r="E20" s="15">
        <v>10000</v>
      </c>
      <c r="F20" s="11">
        <f t="shared" si="0"/>
        <v>10000</v>
      </c>
    </row>
    <row r="21" spans="1:6" ht="22.2" customHeight="1" x14ac:dyDescent="0.3">
      <c r="A21" s="6">
        <v>15</v>
      </c>
      <c r="B21" s="7" t="s">
        <v>25</v>
      </c>
      <c r="C21" s="8" t="s">
        <v>9</v>
      </c>
      <c r="D21" s="9">
        <v>2</v>
      </c>
      <c r="E21" s="15">
        <v>5000</v>
      </c>
      <c r="F21" s="11">
        <f t="shared" si="0"/>
        <v>10000</v>
      </c>
    </row>
    <row r="22" spans="1:6" ht="21.6" customHeight="1" x14ac:dyDescent="0.3">
      <c r="A22" s="6">
        <v>16</v>
      </c>
      <c r="B22" s="7" t="s">
        <v>26</v>
      </c>
      <c r="C22" s="8" t="s">
        <v>9</v>
      </c>
      <c r="D22" s="9">
        <v>3</v>
      </c>
      <c r="E22" s="17">
        <v>15000</v>
      </c>
      <c r="F22" s="11">
        <f t="shared" si="0"/>
        <v>45000</v>
      </c>
    </row>
    <row r="23" spans="1:6" ht="22.2" customHeight="1" x14ac:dyDescent="0.3">
      <c r="A23" s="6">
        <v>17</v>
      </c>
      <c r="B23" s="7" t="s">
        <v>27</v>
      </c>
      <c r="C23" s="8" t="s">
        <v>9</v>
      </c>
      <c r="D23" s="9">
        <v>1</v>
      </c>
      <c r="E23" s="17">
        <v>8000</v>
      </c>
      <c r="F23" s="11">
        <f t="shared" si="0"/>
        <v>8000</v>
      </c>
    </row>
    <row r="24" spans="1:6" ht="22.2" customHeight="1" x14ac:dyDescent="0.3">
      <c r="A24" s="6">
        <v>18</v>
      </c>
      <c r="B24" s="7" t="s">
        <v>28</v>
      </c>
      <c r="C24" s="8" t="s">
        <v>9</v>
      </c>
      <c r="D24" s="9">
        <v>1</v>
      </c>
      <c r="E24" s="17">
        <v>10000</v>
      </c>
      <c r="F24" s="11">
        <f t="shared" si="0"/>
        <v>10000</v>
      </c>
    </row>
    <row r="25" spans="1:6" ht="21" customHeight="1" x14ac:dyDescent="0.3">
      <c r="A25" s="6">
        <v>19</v>
      </c>
      <c r="B25" s="18" t="s">
        <v>29</v>
      </c>
      <c r="C25" s="19" t="s">
        <v>9</v>
      </c>
      <c r="D25" s="14">
        <v>2</v>
      </c>
      <c r="E25" s="20">
        <v>3000</v>
      </c>
      <c r="F25" s="21">
        <f t="shared" si="0"/>
        <v>6000</v>
      </c>
    </row>
    <row r="26" spans="1:6" ht="19.8" customHeight="1" x14ac:dyDescent="0.3">
      <c r="A26" s="6">
        <v>20</v>
      </c>
      <c r="B26" s="18" t="s">
        <v>30</v>
      </c>
      <c r="C26" s="19" t="s">
        <v>31</v>
      </c>
      <c r="D26" s="14"/>
      <c r="E26" s="20"/>
      <c r="F26" s="21">
        <v>80000</v>
      </c>
    </row>
    <row r="27" spans="1:6" ht="23.4" customHeight="1" x14ac:dyDescent="0.3">
      <c r="A27" s="6">
        <v>21</v>
      </c>
      <c r="B27" s="18" t="s">
        <v>32</v>
      </c>
      <c r="C27" s="19" t="s">
        <v>33</v>
      </c>
      <c r="D27" s="14"/>
      <c r="E27" s="20"/>
      <c r="F27" s="21">
        <v>40000</v>
      </c>
    </row>
    <row r="28" spans="1:6" ht="21.6" customHeight="1" x14ac:dyDescent="0.3">
      <c r="A28" s="6">
        <v>22</v>
      </c>
      <c r="B28" s="18" t="s">
        <v>34</v>
      </c>
      <c r="C28" s="19" t="s">
        <v>33</v>
      </c>
      <c r="D28" s="14"/>
      <c r="E28" s="20"/>
      <c r="F28" s="21">
        <v>60000</v>
      </c>
    </row>
    <row r="29" spans="1:6" ht="21" customHeight="1" x14ac:dyDescent="0.3">
      <c r="A29" s="22">
        <v>23</v>
      </c>
      <c r="B29" s="18" t="s">
        <v>35</v>
      </c>
      <c r="C29" s="19" t="s">
        <v>36</v>
      </c>
      <c r="D29" s="14">
        <v>220</v>
      </c>
      <c r="E29" s="20">
        <v>125</v>
      </c>
      <c r="F29" s="11">
        <f>MMULT(D29,E29)</f>
        <v>27500</v>
      </c>
    </row>
    <row r="30" spans="1:6" ht="25.2" customHeight="1" x14ac:dyDescent="0.3">
      <c r="A30" s="22">
        <v>24</v>
      </c>
      <c r="B30" s="18" t="s">
        <v>37</v>
      </c>
      <c r="C30" s="19" t="s">
        <v>36</v>
      </c>
      <c r="D30" s="14">
        <v>35</v>
      </c>
      <c r="E30" s="20">
        <v>350</v>
      </c>
      <c r="F30" s="11">
        <f>MMULT(D30,E30)</f>
        <v>12250</v>
      </c>
    </row>
    <row r="31" spans="1:6" ht="18.600000000000001" customHeight="1" x14ac:dyDescent="0.3">
      <c r="A31" s="22">
        <v>25</v>
      </c>
      <c r="B31" s="18" t="s">
        <v>38</v>
      </c>
      <c r="C31" s="23"/>
      <c r="D31" s="23"/>
      <c r="E31" s="23"/>
      <c r="F31" s="24">
        <v>10000</v>
      </c>
    </row>
    <row r="32" spans="1:6" x14ac:dyDescent="0.3">
      <c r="A32" s="22"/>
      <c r="B32" s="25" t="s">
        <v>39</v>
      </c>
      <c r="C32" s="26"/>
      <c r="D32" s="27"/>
      <c r="E32" s="27"/>
      <c r="F32" s="28">
        <f>SUM(F7:F31)</f>
        <v>935750</v>
      </c>
    </row>
    <row r="33" spans="1:6" x14ac:dyDescent="0.3">
      <c r="A33" s="29"/>
    </row>
    <row r="34" spans="1:6" x14ac:dyDescent="0.3">
      <c r="A34" s="29"/>
      <c r="B34" s="30" t="s">
        <v>40</v>
      </c>
      <c r="C34" s="1" t="s">
        <v>41</v>
      </c>
      <c r="D34" s="1" t="s">
        <v>42</v>
      </c>
      <c r="E34" s="1" t="s">
        <v>43</v>
      </c>
    </row>
    <row r="35" spans="1:6" x14ac:dyDescent="0.3">
      <c r="A35" s="31"/>
      <c r="B35" s="23" t="s">
        <v>44</v>
      </c>
      <c r="C35" s="32">
        <v>4185971.24</v>
      </c>
      <c r="D35" s="23"/>
      <c r="E35" s="32">
        <v>4185971.24</v>
      </c>
      <c r="F35" s="33"/>
    </row>
    <row r="36" spans="1:6" x14ac:dyDescent="0.3">
      <c r="A36" s="31"/>
      <c r="B36" s="34" t="s">
        <v>88</v>
      </c>
      <c r="C36" s="34"/>
      <c r="D36" s="24">
        <v>1000000</v>
      </c>
      <c r="E36" s="24">
        <f t="shared" ref="E36:E43" si="1">E35-D36</f>
        <v>3185971.24</v>
      </c>
      <c r="F36" s="33"/>
    </row>
    <row r="37" spans="1:6" x14ac:dyDescent="0.3">
      <c r="A37" s="31"/>
      <c r="B37" s="34" t="s">
        <v>87</v>
      </c>
      <c r="C37" s="34"/>
      <c r="D37" s="24">
        <v>444000</v>
      </c>
      <c r="E37" s="24">
        <f t="shared" si="1"/>
        <v>2741971.24</v>
      </c>
      <c r="F37" s="33"/>
    </row>
    <row r="38" spans="1:6" x14ac:dyDescent="0.3">
      <c r="B38" s="34" t="s">
        <v>62</v>
      </c>
      <c r="C38" s="34"/>
      <c r="D38" s="24">
        <v>884500</v>
      </c>
      <c r="E38" s="24">
        <f t="shared" si="1"/>
        <v>1857471.2400000002</v>
      </c>
    </row>
    <row r="39" spans="1:6" x14ac:dyDescent="0.3">
      <c r="B39" s="34" t="s">
        <v>46</v>
      </c>
      <c r="C39" s="34"/>
      <c r="D39" s="24">
        <v>671310</v>
      </c>
      <c r="E39" s="24">
        <f t="shared" si="1"/>
        <v>1186161.2400000002</v>
      </c>
    </row>
    <row r="40" spans="1:6" x14ac:dyDescent="0.3">
      <c r="B40" s="34" t="s">
        <v>45</v>
      </c>
      <c r="C40" s="34"/>
      <c r="D40" s="24">
        <v>679310</v>
      </c>
      <c r="E40" s="24">
        <f t="shared" si="1"/>
        <v>506851.24000000022</v>
      </c>
    </row>
    <row r="41" spans="1:6" x14ac:dyDescent="0.3">
      <c r="B41" s="34" t="s">
        <v>91</v>
      </c>
      <c r="C41" s="23"/>
      <c r="D41" s="32">
        <v>120000</v>
      </c>
      <c r="E41" s="24">
        <f t="shared" si="1"/>
        <v>386851.24000000022</v>
      </c>
    </row>
    <row r="42" spans="1:6" x14ac:dyDescent="0.3">
      <c r="B42" s="34" t="s">
        <v>92</v>
      </c>
      <c r="C42" s="23"/>
      <c r="D42" s="32">
        <v>275500</v>
      </c>
      <c r="E42" s="24">
        <f t="shared" si="1"/>
        <v>111351.24000000022</v>
      </c>
    </row>
    <row r="43" spans="1:6" x14ac:dyDescent="0.3">
      <c r="B43" s="34" t="s">
        <v>90</v>
      </c>
      <c r="C43" s="23"/>
      <c r="D43" s="32"/>
      <c r="E43" s="24">
        <f t="shared" si="1"/>
        <v>111351.24000000022</v>
      </c>
    </row>
    <row r="47" spans="1:6" x14ac:dyDescent="0.3">
      <c r="B47" s="2"/>
    </row>
    <row r="49" spans="2:5" x14ac:dyDescent="0.3">
      <c r="B49" s="36" t="s">
        <v>89</v>
      </c>
    </row>
    <row r="50" spans="2:5" ht="15" thickBot="1" x14ac:dyDescent="0.35"/>
    <row r="51" spans="2:5" x14ac:dyDescent="0.3">
      <c r="B51" s="82" t="s">
        <v>3</v>
      </c>
      <c r="C51" s="82" t="s">
        <v>5</v>
      </c>
      <c r="D51" s="82" t="s">
        <v>63</v>
      </c>
      <c r="E51" s="82" t="s">
        <v>64</v>
      </c>
    </row>
    <row r="52" spans="2:5" ht="15" thickBot="1" x14ac:dyDescent="0.35">
      <c r="B52" s="83"/>
      <c r="C52" s="83"/>
      <c r="D52" s="83"/>
      <c r="E52" s="83"/>
    </row>
    <row r="53" spans="2:5" ht="16.2" thickBot="1" x14ac:dyDescent="0.35">
      <c r="B53" s="54" t="s">
        <v>65</v>
      </c>
      <c r="C53" s="37">
        <v>8</v>
      </c>
      <c r="D53" s="55">
        <v>22500</v>
      </c>
      <c r="E53" s="55">
        <f>C53*D53</f>
        <v>180000</v>
      </c>
    </row>
    <row r="54" spans="2:5" ht="16.2" thickBot="1" x14ac:dyDescent="0.35">
      <c r="B54" s="54" t="s">
        <v>66</v>
      </c>
      <c r="C54" s="37">
        <v>8</v>
      </c>
      <c r="D54" s="55">
        <v>5000</v>
      </c>
      <c r="E54" s="55">
        <f>C54*D54</f>
        <v>40000</v>
      </c>
    </row>
    <row r="55" spans="2:5" ht="16.2" thickBot="1" x14ac:dyDescent="0.35">
      <c r="B55" s="54" t="s">
        <v>67</v>
      </c>
      <c r="C55" s="37">
        <v>8</v>
      </c>
      <c r="D55" s="55">
        <v>6000</v>
      </c>
      <c r="E55" s="55">
        <f>C55*D55</f>
        <v>48000</v>
      </c>
    </row>
    <row r="56" spans="2:5" ht="16.2" thickBot="1" x14ac:dyDescent="0.35">
      <c r="B56" s="54" t="s">
        <v>68</v>
      </c>
      <c r="C56" s="37">
        <v>30</v>
      </c>
      <c r="D56" s="55">
        <v>250</v>
      </c>
      <c r="E56" s="55">
        <f>C56*D56</f>
        <v>7500</v>
      </c>
    </row>
    <row r="57" spans="2:5" ht="16.2" thickBot="1" x14ac:dyDescent="0.35">
      <c r="B57" s="56" t="s">
        <v>59</v>
      </c>
      <c r="C57" s="57"/>
      <c r="D57" s="57"/>
      <c r="E57" s="58">
        <f>SUM(E53:E56)</f>
        <v>275500</v>
      </c>
    </row>
  </sheetData>
  <mergeCells count="7">
    <mergeCell ref="A1:F1"/>
    <mergeCell ref="A2:F2"/>
    <mergeCell ref="D4:F4"/>
    <mergeCell ref="B51:B52"/>
    <mergeCell ref="C51:C52"/>
    <mergeCell ref="D51:D52"/>
    <mergeCell ref="E51:E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Male wash room Near DO2</vt:lpstr>
      <vt:lpstr>Admin Building 1st. Floor Male </vt:lpstr>
      <vt:lpstr>Admin Building 1st Floor Female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Hamritha Theaver</dc:creator>
  <cp:lastModifiedBy>Hamritha Theaver</cp:lastModifiedBy>
  <dcterms:created xsi:type="dcterms:W3CDTF">2025-02-10T04:56:25Z</dcterms:created>
  <dcterms:modified xsi:type="dcterms:W3CDTF">2025-02-10T10:24:25Z</dcterms:modified>
</cp:coreProperties>
</file>