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filterPrivacy="1"/>
  <xr:revisionPtr revIDLastSave="0" documentId="13_ncr:1_{7E1DE204-0DDE-454C-B286-452D1B8501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5" i="1" l="1"/>
  <c r="L19" i="1"/>
  <c r="L10" i="1"/>
  <c r="L9" i="1"/>
  <c r="L8" i="1"/>
  <c r="K31" i="1"/>
  <c r="K30" i="1"/>
  <c r="I8" i="1"/>
  <c r="D54" i="1"/>
  <c r="D52" i="1"/>
  <c r="D27" i="1"/>
  <c r="D25" i="1"/>
</calcChain>
</file>

<file path=xl/sharedStrings.xml><?xml version="1.0" encoding="utf-8"?>
<sst xmlns="http://schemas.openxmlformats.org/spreadsheetml/2006/main" count="80" uniqueCount="47">
  <si>
    <t>530 x 300 x 50mm cover slab 50 Nos</t>
  </si>
  <si>
    <t>Material</t>
  </si>
  <si>
    <t>Qty</t>
  </si>
  <si>
    <t>No</t>
  </si>
  <si>
    <t xml:space="preserve">Class II 2" x 4" Timber </t>
  </si>
  <si>
    <t>7' 0"</t>
  </si>
  <si>
    <t>2' 0"</t>
  </si>
  <si>
    <t>Class II 2" x 1" Timber</t>
  </si>
  <si>
    <t>6' 0"</t>
  </si>
  <si>
    <t>Unit</t>
  </si>
  <si>
    <t>Nos</t>
  </si>
  <si>
    <t>Wire nail</t>
  </si>
  <si>
    <t>3"</t>
  </si>
  <si>
    <t>g</t>
  </si>
  <si>
    <t>1 1/2"</t>
  </si>
  <si>
    <t>Polythene</t>
  </si>
  <si>
    <t>6mm steel 3000mm</t>
  </si>
  <si>
    <t>Binding wire</t>
  </si>
  <si>
    <t>kg</t>
  </si>
  <si>
    <t>Cement</t>
  </si>
  <si>
    <t>Sand</t>
  </si>
  <si>
    <t>Cube</t>
  </si>
  <si>
    <t>Aggregates</t>
  </si>
  <si>
    <t>600 x 450 x 100mm cover slab 10 Nos</t>
  </si>
  <si>
    <t>4' 6"</t>
  </si>
  <si>
    <t>10mm steel 4200mm</t>
  </si>
  <si>
    <t>Bags</t>
  </si>
  <si>
    <t xml:space="preserve">Concrete </t>
  </si>
  <si>
    <t xml:space="preserve">Timber </t>
  </si>
  <si>
    <t xml:space="preserve">4x2 </t>
  </si>
  <si>
    <t>2x1</t>
  </si>
  <si>
    <t xml:space="preserve">Nails </t>
  </si>
  <si>
    <t xml:space="preserve">Polythene </t>
  </si>
  <si>
    <t xml:space="preserve">6 mm MS </t>
  </si>
  <si>
    <t>75 m</t>
  </si>
  <si>
    <t xml:space="preserve">Binding Wire </t>
  </si>
  <si>
    <t xml:space="preserve">Cement </t>
  </si>
  <si>
    <t xml:space="preserve">Sand </t>
  </si>
  <si>
    <t xml:space="preserve">Metal </t>
  </si>
  <si>
    <t>1.5 Kg</t>
  </si>
  <si>
    <t xml:space="preserve">10 mm </t>
  </si>
  <si>
    <t>8 bars</t>
  </si>
  <si>
    <t>9 Kg</t>
  </si>
  <si>
    <t>Labour</t>
  </si>
  <si>
    <t>Wadu 2</t>
  </si>
  <si>
    <t>Mason 6</t>
  </si>
  <si>
    <t xml:space="preserve">Material Requirement For Slanbs with Labour added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</si>
</sst>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5"/>
  <sheetViews>
    <sheetView tabSelected="1" workbookViewId="0">
      <selection sqref="A1:B1"/>
    </sheetView>
  </sheetViews>
  <sheetFormatPr defaultRowHeight="14.4" x14ac:dyDescent="0.3"/>
  <cols>
    <col min="1" max="1" width="7.88671875" style="1" customWidth="1"/>
    <col min="2" max="2" width="34.5546875" customWidth="1"/>
    <col min="3" max="3" width="9.33203125" style="1" customWidth="1"/>
    <col min="4" max="4" width="11.88671875" style="1" customWidth="1"/>
    <col min="8" max="8" width="13.109375" customWidth="1"/>
  </cols>
  <sheetData>
    <row r="1" spans="1:12" x14ac:dyDescent="0.3">
      <c r="A1" s="7" t="s">
        <v>46</v>
      </c>
      <c r="B1" s="7"/>
    </row>
    <row r="3" spans="1:12" x14ac:dyDescent="0.3">
      <c r="A3" s="8" t="s">
        <v>0</v>
      </c>
      <c r="B3" s="8"/>
      <c r="C3" s="8"/>
      <c r="D3" s="8"/>
    </row>
    <row r="5" spans="1:12" s="6" customFormat="1" x14ac:dyDescent="0.3">
      <c r="A5" s="5" t="s">
        <v>3</v>
      </c>
      <c r="B5" s="5" t="s">
        <v>1</v>
      </c>
      <c r="C5" s="5" t="s">
        <v>9</v>
      </c>
      <c r="D5" s="5" t="s">
        <v>2</v>
      </c>
    </row>
    <row r="6" spans="1:12" x14ac:dyDescent="0.3">
      <c r="A6" s="3">
        <v>1</v>
      </c>
      <c r="B6" s="2" t="s">
        <v>4</v>
      </c>
      <c r="C6" s="3"/>
      <c r="D6" s="3"/>
    </row>
    <row r="7" spans="1:12" x14ac:dyDescent="0.3">
      <c r="A7" s="3"/>
      <c r="B7" s="2" t="s">
        <v>5</v>
      </c>
      <c r="C7" s="3" t="s">
        <v>10</v>
      </c>
      <c r="D7" s="3">
        <v>5</v>
      </c>
    </row>
    <row r="8" spans="1:12" x14ac:dyDescent="0.3">
      <c r="A8" s="3"/>
      <c r="B8" s="2" t="s">
        <v>6</v>
      </c>
      <c r="C8" s="3" t="s">
        <v>10</v>
      </c>
      <c r="D8" s="3">
        <v>5</v>
      </c>
      <c r="H8" t="s">
        <v>27</v>
      </c>
      <c r="I8">
        <f>0.53*0.3*0.05*50</f>
        <v>0.39750000000000002</v>
      </c>
      <c r="L8">
        <f>30000*0.7</f>
        <v>21000</v>
      </c>
    </row>
    <row r="9" spans="1:12" x14ac:dyDescent="0.3">
      <c r="A9" s="3"/>
      <c r="B9" s="2"/>
      <c r="C9" s="3"/>
      <c r="D9" s="3"/>
      <c r="H9" t="s">
        <v>28</v>
      </c>
      <c r="I9" t="s">
        <v>29</v>
      </c>
      <c r="J9">
        <v>70</v>
      </c>
      <c r="L9">
        <f>70*300</f>
        <v>21000</v>
      </c>
    </row>
    <row r="10" spans="1:12" x14ac:dyDescent="0.3">
      <c r="A10" s="3">
        <v>2</v>
      </c>
      <c r="B10" s="2" t="s">
        <v>7</v>
      </c>
      <c r="C10" s="3"/>
      <c r="D10" s="3"/>
      <c r="I10" t="s">
        <v>30</v>
      </c>
      <c r="J10">
        <v>42</v>
      </c>
      <c r="L10">
        <f>42*150</f>
        <v>6300</v>
      </c>
    </row>
    <row r="11" spans="1:12" x14ac:dyDescent="0.3">
      <c r="A11" s="3"/>
      <c r="B11" s="2" t="s">
        <v>8</v>
      </c>
      <c r="C11" s="3" t="s">
        <v>10</v>
      </c>
      <c r="D11" s="3">
        <v>5</v>
      </c>
    </row>
    <row r="12" spans="1:12" x14ac:dyDescent="0.3">
      <c r="A12" s="3"/>
      <c r="B12" s="2"/>
      <c r="C12" s="3"/>
      <c r="D12" s="3"/>
      <c r="H12" t="s">
        <v>31</v>
      </c>
      <c r="I12" t="s">
        <v>39</v>
      </c>
      <c r="L12">
        <v>450</v>
      </c>
    </row>
    <row r="13" spans="1:12" x14ac:dyDescent="0.3">
      <c r="A13" s="3">
        <v>3</v>
      </c>
      <c r="B13" s="2" t="s">
        <v>11</v>
      </c>
      <c r="C13" s="3"/>
      <c r="D13" s="3"/>
    </row>
    <row r="14" spans="1:12" x14ac:dyDescent="0.3">
      <c r="A14" s="3"/>
      <c r="B14" s="2" t="s">
        <v>12</v>
      </c>
      <c r="C14" s="3" t="s">
        <v>13</v>
      </c>
      <c r="D14" s="3">
        <v>400</v>
      </c>
      <c r="H14" t="s">
        <v>32</v>
      </c>
      <c r="L14">
        <v>2500</v>
      </c>
    </row>
    <row r="15" spans="1:12" x14ac:dyDescent="0.3">
      <c r="A15" s="3"/>
      <c r="B15" s="2" t="s">
        <v>14</v>
      </c>
      <c r="C15" s="3" t="s">
        <v>13</v>
      </c>
      <c r="D15" s="3">
        <v>200</v>
      </c>
    </row>
    <row r="16" spans="1:12" x14ac:dyDescent="0.3">
      <c r="A16" s="3"/>
      <c r="B16" s="2"/>
      <c r="C16" s="3"/>
      <c r="D16" s="3"/>
      <c r="H16" t="s">
        <v>33</v>
      </c>
      <c r="I16" t="s">
        <v>34</v>
      </c>
      <c r="L16">
        <v>6000</v>
      </c>
    </row>
    <row r="17" spans="1:12" x14ac:dyDescent="0.3">
      <c r="A17" s="3">
        <v>4</v>
      </c>
      <c r="B17" s="2" t="s">
        <v>15</v>
      </c>
      <c r="C17" s="3" t="s">
        <v>18</v>
      </c>
      <c r="D17" s="3">
        <v>7.5</v>
      </c>
      <c r="H17" t="s">
        <v>40</v>
      </c>
      <c r="I17" t="s">
        <v>41</v>
      </c>
      <c r="L17">
        <v>4800</v>
      </c>
    </row>
    <row r="18" spans="1:12" x14ac:dyDescent="0.3">
      <c r="A18" s="3"/>
      <c r="B18" s="2"/>
      <c r="C18" s="3"/>
      <c r="D18" s="3"/>
      <c r="H18" t="s">
        <v>35</v>
      </c>
      <c r="I18" t="s">
        <v>42</v>
      </c>
      <c r="L18">
        <v>2700</v>
      </c>
    </row>
    <row r="19" spans="1:12" x14ac:dyDescent="0.3">
      <c r="A19" s="3">
        <v>5</v>
      </c>
      <c r="B19" s="2" t="s">
        <v>16</v>
      </c>
      <c r="C19" s="3" t="s">
        <v>10</v>
      </c>
      <c r="D19" s="3">
        <v>25</v>
      </c>
      <c r="L19">
        <f>SUM(L8:L18)</f>
        <v>64750</v>
      </c>
    </row>
    <row r="20" spans="1:12" x14ac:dyDescent="0.3">
      <c r="A20" s="3"/>
      <c r="B20" s="2"/>
      <c r="C20" s="3"/>
      <c r="D20" s="3"/>
      <c r="H20" t="s">
        <v>36</v>
      </c>
      <c r="I20">
        <v>5</v>
      </c>
      <c r="J20" t="s">
        <v>43</v>
      </c>
    </row>
    <row r="21" spans="1:12" x14ac:dyDescent="0.3">
      <c r="A21" s="3">
        <v>6</v>
      </c>
      <c r="B21" s="2" t="s">
        <v>17</v>
      </c>
      <c r="C21" s="3" t="s">
        <v>18</v>
      </c>
      <c r="D21" s="3">
        <v>7.5</v>
      </c>
      <c r="K21" t="s">
        <v>44</v>
      </c>
      <c r="L21">
        <v>8000</v>
      </c>
    </row>
    <row r="22" spans="1:12" x14ac:dyDescent="0.3">
      <c r="A22" s="3"/>
      <c r="B22" s="2"/>
      <c r="C22" s="3"/>
      <c r="D22" s="3"/>
      <c r="H22" t="s">
        <v>37</v>
      </c>
      <c r="I22">
        <v>0.2</v>
      </c>
    </row>
    <row r="23" spans="1:12" x14ac:dyDescent="0.3">
      <c r="A23" s="3">
        <v>7</v>
      </c>
      <c r="B23" s="2" t="s">
        <v>19</v>
      </c>
      <c r="C23" s="3" t="s">
        <v>26</v>
      </c>
      <c r="D23" s="3">
        <v>3</v>
      </c>
    </row>
    <row r="24" spans="1:12" x14ac:dyDescent="0.3">
      <c r="A24" s="3"/>
      <c r="B24" s="2"/>
      <c r="C24" s="3"/>
      <c r="D24" s="3"/>
      <c r="H24" t="s">
        <v>38</v>
      </c>
      <c r="I24">
        <v>0.25</v>
      </c>
      <c r="K24" t="s">
        <v>45</v>
      </c>
      <c r="L24">
        <v>24000</v>
      </c>
    </row>
    <row r="25" spans="1:12" x14ac:dyDescent="0.3">
      <c r="A25" s="3">
        <v>8</v>
      </c>
      <c r="B25" s="2" t="s">
        <v>20</v>
      </c>
      <c r="C25" s="3" t="s">
        <v>21</v>
      </c>
      <c r="D25" s="4">
        <f>0.19/2.83</f>
        <v>6.7137809187279157E-2</v>
      </c>
      <c r="L25">
        <f>SUM(L24)</f>
        <v>24000</v>
      </c>
    </row>
    <row r="26" spans="1:12" x14ac:dyDescent="0.3">
      <c r="A26" s="3"/>
      <c r="B26" s="2"/>
      <c r="C26" s="3"/>
      <c r="D26" s="3"/>
    </row>
    <row r="27" spans="1:12" x14ac:dyDescent="0.3">
      <c r="A27" s="3">
        <v>9</v>
      </c>
      <c r="B27" s="2" t="s">
        <v>22</v>
      </c>
      <c r="C27" s="3" t="s">
        <v>21</v>
      </c>
      <c r="D27" s="4">
        <f>0.37/2.83</f>
        <v>0.13074204946996465</v>
      </c>
    </row>
    <row r="28" spans="1:12" x14ac:dyDescent="0.3">
      <c r="A28" s="3"/>
      <c r="B28" s="2"/>
      <c r="C28" s="3"/>
      <c r="D28" s="3"/>
    </row>
    <row r="29" spans="1:12" x14ac:dyDescent="0.3">
      <c r="K29">
        <v>0.39750000000000002</v>
      </c>
    </row>
    <row r="30" spans="1:12" x14ac:dyDescent="0.3">
      <c r="A30" s="8" t="s">
        <v>23</v>
      </c>
      <c r="B30" s="8"/>
      <c r="C30" s="8"/>
      <c r="D30" s="8"/>
      <c r="K30">
        <f>0.6*0.45*0.1*10</f>
        <v>0.27</v>
      </c>
    </row>
    <row r="31" spans="1:12" x14ac:dyDescent="0.3">
      <c r="K31">
        <f>SUM(K29:K30)</f>
        <v>0.66749999999999998</v>
      </c>
    </row>
    <row r="32" spans="1:12" x14ac:dyDescent="0.3">
      <c r="A32" s="5" t="s">
        <v>3</v>
      </c>
      <c r="B32" s="5" t="s">
        <v>1</v>
      </c>
      <c r="C32" s="5" t="s">
        <v>9</v>
      </c>
      <c r="D32" s="5" t="s">
        <v>2</v>
      </c>
    </row>
    <row r="33" spans="1:4" x14ac:dyDescent="0.3">
      <c r="A33" s="3">
        <v>1</v>
      </c>
      <c r="B33" s="2" t="s">
        <v>4</v>
      </c>
      <c r="C33" s="3"/>
      <c r="D33" s="3"/>
    </row>
    <row r="34" spans="1:4" x14ac:dyDescent="0.3">
      <c r="A34" s="3"/>
      <c r="B34" s="2" t="s">
        <v>8</v>
      </c>
      <c r="C34" s="3" t="s">
        <v>10</v>
      </c>
      <c r="D34" s="3">
        <v>2</v>
      </c>
    </row>
    <row r="35" spans="1:4" x14ac:dyDescent="0.3">
      <c r="A35" s="3"/>
      <c r="B35" s="2" t="s">
        <v>24</v>
      </c>
      <c r="C35" s="3" t="s">
        <v>10</v>
      </c>
      <c r="D35" s="3">
        <v>2</v>
      </c>
    </row>
    <row r="36" spans="1:4" x14ac:dyDescent="0.3">
      <c r="A36" s="3"/>
      <c r="B36" s="2"/>
      <c r="C36" s="3"/>
      <c r="D36" s="3"/>
    </row>
    <row r="37" spans="1:4" x14ac:dyDescent="0.3">
      <c r="A37" s="3">
        <v>2</v>
      </c>
      <c r="B37" s="2" t="s">
        <v>7</v>
      </c>
      <c r="C37" s="3"/>
      <c r="D37" s="3"/>
    </row>
    <row r="38" spans="1:4" x14ac:dyDescent="0.3">
      <c r="A38" s="3"/>
      <c r="B38" s="2" t="s">
        <v>8</v>
      </c>
      <c r="C38" s="3" t="s">
        <v>10</v>
      </c>
      <c r="D38" s="3">
        <v>2</v>
      </c>
    </row>
    <row r="39" spans="1:4" x14ac:dyDescent="0.3">
      <c r="A39" s="3"/>
      <c r="B39" s="2"/>
      <c r="C39" s="3"/>
      <c r="D39" s="3"/>
    </row>
    <row r="40" spans="1:4" x14ac:dyDescent="0.3">
      <c r="A40" s="3">
        <v>3</v>
      </c>
      <c r="B40" s="2" t="s">
        <v>11</v>
      </c>
      <c r="C40" s="3"/>
      <c r="D40" s="3"/>
    </row>
    <row r="41" spans="1:4" x14ac:dyDescent="0.3">
      <c r="A41" s="3"/>
      <c r="B41" s="2" t="s">
        <v>12</v>
      </c>
      <c r="C41" s="3" t="s">
        <v>13</v>
      </c>
      <c r="D41" s="3">
        <v>200</v>
      </c>
    </row>
    <row r="42" spans="1:4" x14ac:dyDescent="0.3">
      <c r="A42" s="3"/>
      <c r="B42" s="2" t="s">
        <v>14</v>
      </c>
      <c r="C42" s="3" t="s">
        <v>13</v>
      </c>
      <c r="D42" s="3">
        <v>100</v>
      </c>
    </row>
    <row r="43" spans="1:4" x14ac:dyDescent="0.3">
      <c r="A43" s="3"/>
      <c r="B43" s="2"/>
      <c r="C43" s="3"/>
      <c r="D43" s="3"/>
    </row>
    <row r="44" spans="1:4" x14ac:dyDescent="0.3">
      <c r="A44" s="3">
        <v>4</v>
      </c>
      <c r="B44" s="2" t="s">
        <v>15</v>
      </c>
      <c r="C44" s="3" t="s">
        <v>18</v>
      </c>
      <c r="D44" s="3">
        <v>1.5</v>
      </c>
    </row>
    <row r="45" spans="1:4" x14ac:dyDescent="0.3">
      <c r="A45" s="3"/>
      <c r="B45" s="2"/>
      <c r="C45" s="3"/>
      <c r="D45" s="3"/>
    </row>
    <row r="46" spans="1:4" x14ac:dyDescent="0.3">
      <c r="A46" s="3">
        <v>5</v>
      </c>
      <c r="B46" s="2" t="s">
        <v>25</v>
      </c>
      <c r="C46" s="3" t="s">
        <v>10</v>
      </c>
      <c r="D46" s="3">
        <v>8</v>
      </c>
    </row>
    <row r="47" spans="1:4" x14ac:dyDescent="0.3">
      <c r="A47" s="3"/>
      <c r="B47" s="2"/>
      <c r="C47" s="3"/>
      <c r="D47" s="3"/>
    </row>
    <row r="48" spans="1:4" x14ac:dyDescent="0.3">
      <c r="A48" s="3">
        <v>6</v>
      </c>
      <c r="B48" s="2" t="s">
        <v>17</v>
      </c>
      <c r="C48" s="3" t="s">
        <v>18</v>
      </c>
      <c r="D48" s="3">
        <v>1.5</v>
      </c>
    </row>
    <row r="49" spans="1:4" x14ac:dyDescent="0.3">
      <c r="A49" s="3"/>
      <c r="B49" s="2"/>
      <c r="C49" s="3"/>
      <c r="D49" s="3"/>
    </row>
    <row r="50" spans="1:4" x14ac:dyDescent="0.3">
      <c r="A50" s="3">
        <v>7</v>
      </c>
      <c r="B50" s="2" t="s">
        <v>19</v>
      </c>
      <c r="C50" s="3" t="s">
        <v>26</v>
      </c>
      <c r="D50" s="3">
        <v>2</v>
      </c>
    </row>
    <row r="51" spans="1:4" x14ac:dyDescent="0.3">
      <c r="A51" s="3"/>
      <c r="B51" s="2"/>
      <c r="C51" s="3"/>
      <c r="D51" s="3"/>
    </row>
    <row r="52" spans="1:4" x14ac:dyDescent="0.3">
      <c r="A52" s="3">
        <v>8</v>
      </c>
      <c r="B52" s="2" t="s">
        <v>20</v>
      </c>
      <c r="C52" s="3" t="s">
        <v>21</v>
      </c>
      <c r="D52" s="4">
        <f>0.13/2.83</f>
        <v>4.5936395759717315E-2</v>
      </c>
    </row>
    <row r="53" spans="1:4" x14ac:dyDescent="0.3">
      <c r="A53" s="3"/>
      <c r="B53" s="2"/>
      <c r="C53" s="3"/>
      <c r="D53" s="3"/>
    </row>
    <row r="54" spans="1:4" x14ac:dyDescent="0.3">
      <c r="A54" s="3">
        <v>9</v>
      </c>
      <c r="B54" s="2" t="s">
        <v>22</v>
      </c>
      <c r="C54" s="3" t="s">
        <v>21</v>
      </c>
      <c r="D54" s="4">
        <f>0.25/2.83</f>
        <v>8.8339222614840993E-2</v>
      </c>
    </row>
    <row r="55" spans="1:4" x14ac:dyDescent="0.3">
      <c r="A55" s="3"/>
      <c r="B55" s="2"/>
      <c r="C55" s="3"/>
      <c r="D55" s="3"/>
    </row>
  </sheetData>
  <mergeCells count="3">
    <mergeCell ref="A1:B1"/>
    <mergeCell ref="A3:D3"/>
    <mergeCell ref="A30:D30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2025-02-10T10:23:26Z</dcterms:modified>
</cp:coreProperties>
</file>